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hlaska PP2013" sheetId="1" r:id="rId1"/>
  </sheets>
  <definedNames>
    <definedName name="Excel_BuiltIn_Print_Area_1">'prihlaska PP2013'!$B$2:$T$48</definedName>
    <definedName name="Excel_BuiltIn_Print_Area_1_1">'prihlaska PP2013'!$A$1:$Z$44</definedName>
    <definedName name="_xlnm.Print_Area" localSheetId="0">'prihlaska PP2013'!$A$1:$Z$58</definedName>
  </definedNames>
  <calcPr fullCalcOnLoad="1"/>
</workbook>
</file>

<file path=xl/sharedStrings.xml><?xml version="1.0" encoding="utf-8"?>
<sst xmlns="http://schemas.openxmlformats.org/spreadsheetml/2006/main" count="92" uniqueCount="87">
  <si>
    <t>Přihláška - Pohár Přátelství 2013, 4. - 6. 10. 2013 – Příbram</t>
  </si>
  <si>
    <t>Jméno oddílu:</t>
  </si>
  <si>
    <t>Zkratka oddílu:</t>
  </si>
  <si>
    <t>PSČ:</t>
  </si>
  <si>
    <t>Kontaktní osoba, telefon, email:</t>
  </si>
  <si>
    <t>Poznámky a vzkazy organizátorům</t>
  </si>
  <si>
    <t xml:space="preserve">Pokyny pro platbu: </t>
  </si>
  <si>
    <t>Pokud nemáte čip zapište na místo čísla čipu „Z“ pro zápůjčku (20 Kč). U závodníka bez indexu pište rok narození. Dbejte na volbu správné kategorie. Jinou kategorii zvolte pouze v případě že startujete v jiné než je dána věkem. Nechcete-li startovat v jednom ze závodů, zvolte „Nestartuji“, případně nechte sloupec prázdný! Žlutě označené buňky se vyplní automaticky. List je zamknutý pro úpravy.</t>
  </si>
  <si>
    <t>Vyplněný formulář zašlete emailem na adresu pratelak@foxklub.cz. Pokud nebude příjem do tří dnů potvrzen, neváhejte nás kontaktovat !</t>
  </si>
  <si>
    <t xml:space="preserve">Jméno </t>
  </si>
  <si>
    <t>Příjmení</t>
  </si>
  <si>
    <t>Index (nebo rok nar.)</t>
  </si>
  <si>
    <t>SI čip</t>
  </si>
  <si>
    <t>Kategorie</t>
  </si>
  <si>
    <t>Součet</t>
  </si>
  <si>
    <t xml:space="preserve">    Ubytování A    hala</t>
  </si>
  <si>
    <t>Ubytování B pokoje</t>
  </si>
  <si>
    <t>Stravovné</t>
  </si>
  <si>
    <t>Cena celkem</t>
  </si>
  <si>
    <t>číslo</t>
  </si>
  <si>
    <t>1. závod (so)</t>
  </si>
  <si>
    <t>2. závod (ne)</t>
  </si>
  <si>
    <t>Start + SI</t>
  </si>
  <si>
    <t>Pá-So</t>
  </si>
  <si>
    <t>So-Ne</t>
  </si>
  <si>
    <t>ubyt.</t>
  </si>
  <si>
    <t>Snídaně so</t>
  </si>
  <si>
    <t>Balíček</t>
  </si>
  <si>
    <t>Večeře so</t>
  </si>
  <si>
    <t>Snídaně ne</t>
  </si>
  <si>
    <t>Oběd ne</t>
  </si>
  <si>
    <t>stravování</t>
  </si>
  <si>
    <t>Zapsáno dne</t>
  </si>
  <si>
    <t>Půjčovné</t>
  </si>
  <si>
    <t>Počet</t>
  </si>
  <si>
    <t>Dětské</t>
  </si>
  <si>
    <t>Dospělé</t>
  </si>
  <si>
    <t>ř.</t>
  </si>
  <si>
    <t>Vzoranka</t>
  </si>
  <si>
    <t>Příkladová</t>
  </si>
  <si>
    <t>XYZ9803</t>
  </si>
  <si>
    <t>237451</t>
  </si>
  <si>
    <t>D14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</si>
  <si>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</si>
  <si>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</si>
  <si>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</si>
  <si>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</si>
  <si>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</si>
  <si>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</si>
  <si>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</si>
  <si>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</si>
  <si>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</si>
  <si>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</si>
  <si>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</si>
  <si>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</si>
  <si>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</si>
  <si>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</si>
  <si>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</si>
  <si>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</si>
  <si>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</si>
  <si>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</si>
  <si>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</si>
  <si>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</si>
  <si>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</si>
  <si>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</si>
  <si>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</si>
  <si>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</si>
  <si>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</si>
  <si>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</si>
  <si>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</si>
  <si>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</si>
  <si>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</si>
  <si>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</si>
  <si>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</si>
  <si>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Kontrolní součty:</t>
  </si>
  <si>
    <t>Celkem k úhradě:</t>
  </si>
  <si>
    <t>Jednotlivé ceny:</t>
  </si>
  <si>
    <t>Ubytování A – hala</t>
  </si>
  <si>
    <t>Ubytování B – pokoje</t>
  </si>
  <si>
    <t>Půjčovné čip</t>
  </si>
  <si>
    <t>Startovné MD12-MD14</t>
  </si>
  <si>
    <t>Startovné MD16-</t>
  </si>
  <si>
    <t>Snídaně-so</t>
  </si>
  <si>
    <t>Balíček-so</t>
  </si>
  <si>
    <t>Večeře-so</t>
  </si>
  <si>
    <t>Snídaně-ne</t>
  </si>
  <si>
    <t>Oběd-ne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</si>
</sst>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#,##0\ [$Kč-405];\-#,##0\ [$Kč-405]"/>
    <numFmt numFmtId="166" formatCode="#,##0.00\ [$Kč-405];[Red]\-#,##0.00\ [$Kč-405]"/>
  </numFmts>
  <fonts count="4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2"/>
      <color indexed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color indexed="2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/>
      <protection hidden="1"/>
    </xf>
    <xf numFmtId="0" fontId="8" fillId="0" borderId="18" xfId="0" applyFont="1" applyBorder="1" applyAlignment="1">
      <alignment horizontal="center"/>
    </xf>
    <xf numFmtId="0" fontId="2" fillId="34" borderId="13" xfId="0" applyFont="1" applyFill="1" applyBorder="1" applyAlignment="1" applyProtection="1">
      <alignment/>
      <protection locked="0"/>
    </xf>
    <xf numFmtId="49" fontId="2" fillId="34" borderId="13" xfId="0" applyNumberFormat="1" applyFont="1" applyFill="1" applyBorder="1" applyAlignment="1" applyProtection="1">
      <alignment horizontal="center" indent="1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164" fontId="0" fillId="34" borderId="19" xfId="0" applyNumberFormat="1" applyFill="1" applyBorder="1" applyAlignment="1" applyProtection="1">
      <alignment/>
      <protection/>
    </xf>
    <xf numFmtId="165" fontId="0" fillId="34" borderId="20" xfId="0" applyNumberForma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165" fontId="0" fillId="34" borderId="21" xfId="0" applyNumberFormat="1" applyFill="1" applyBorder="1" applyAlignment="1" applyProtection="1">
      <alignment/>
      <protection/>
    </xf>
    <xf numFmtId="164" fontId="7" fillId="34" borderId="13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164" fontId="2" fillId="34" borderId="17" xfId="0" applyNumberFormat="1" applyFont="1" applyFill="1" applyBorder="1" applyAlignment="1" applyProtection="1">
      <alignment horizontal="center"/>
      <protection/>
    </xf>
    <xf numFmtId="0" fontId="2" fillId="34" borderId="17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64" fontId="0" fillId="35" borderId="19" xfId="0" applyNumberForma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 locked="0"/>
    </xf>
    <xf numFmtId="165" fontId="0" fillId="35" borderId="20" xfId="0" applyNumberFormat="1" applyFill="1" applyBorder="1" applyAlignment="1" applyProtection="1">
      <alignment/>
      <protection/>
    </xf>
    <xf numFmtId="165" fontId="0" fillId="35" borderId="21" xfId="0" applyNumberFormat="1" applyFill="1" applyBorder="1" applyAlignment="1" applyProtection="1">
      <alignment/>
      <protection/>
    </xf>
    <xf numFmtId="164" fontId="7" fillId="35" borderId="25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0" fontId="4" fillId="35" borderId="17" xfId="0" applyNumberFormat="1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164" fontId="7" fillId="35" borderId="29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164" fontId="7" fillId="35" borderId="33" xfId="0" applyNumberFormat="1" applyFont="1" applyFill="1" applyBorder="1" applyAlignment="1" applyProtection="1">
      <alignment/>
      <protection/>
    </xf>
    <xf numFmtId="164" fontId="7" fillId="35" borderId="34" xfId="0" applyNumberFormat="1" applyFont="1" applyFill="1" applyBorder="1" applyAlignment="1" applyProtection="1">
      <alignment/>
      <protection/>
    </xf>
    <xf numFmtId="0" fontId="7" fillId="35" borderId="34" xfId="0" applyFont="1" applyFill="1" applyBorder="1" applyAlignment="1" applyProtection="1">
      <alignment horizontal="center"/>
      <protection/>
    </xf>
    <xf numFmtId="165" fontId="7" fillId="35" borderId="34" xfId="0" applyNumberFormat="1" applyFont="1" applyFill="1" applyBorder="1" applyAlignment="1" applyProtection="1">
      <alignment/>
      <protection/>
    </xf>
    <xf numFmtId="0" fontId="10" fillId="35" borderId="34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5" fontId="14" fillId="0" borderId="1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36" borderId="13" xfId="0" applyFont="1" applyFill="1" applyBorder="1" applyAlignment="1" applyProtection="1">
      <alignment horizontal="left" vertical="center" indent="1"/>
      <protection/>
    </xf>
    <xf numFmtId="0" fontId="4" fillId="0" borderId="13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right" vertical="top"/>
      <protection/>
    </xf>
    <xf numFmtId="0" fontId="4" fillId="0" borderId="37" xfId="0" applyFont="1" applyBorder="1" applyAlignment="1" applyProtection="1">
      <alignment horizontal="center" vertical="top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39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indent="1"/>
      <protection/>
    </xf>
    <xf numFmtId="0" fontId="11" fillId="0" borderId="13" xfId="0" applyFont="1" applyBorder="1" applyAlignment="1" applyProtection="1">
      <alignment horizontal="left" vertical="center" indent="1"/>
      <protection/>
    </xf>
    <xf numFmtId="166" fontId="12" fillId="35" borderId="37" xfId="0" applyNumberFormat="1" applyFont="1" applyFill="1" applyBorder="1" applyAlignment="1" applyProtection="1">
      <alignment horizontal="left" vertical="center" indent="1"/>
      <protection/>
    </xf>
    <xf numFmtId="0" fontId="13" fillId="0" borderId="17" xfId="0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telak@foxklub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showGridLines="0" tabSelected="1" zoomScale="75" zoomScaleNormal="75" zoomScaleSheetLayoutView="75" zoomScalePageLayoutView="0" workbookViewId="0" topLeftCell="A5">
      <selection activeCell="B7" sqref="B7:T7"/>
    </sheetView>
  </sheetViews>
  <sheetFormatPr defaultColWidth="11.57421875" defaultRowHeight="12.75"/>
  <cols>
    <col min="1" max="1" width="4.7109375" style="0" customWidth="1"/>
    <col min="2" max="2" width="14.57421875" style="1" customWidth="1"/>
    <col min="3" max="3" width="25.7109375" style="1" customWidth="1"/>
    <col min="4" max="4" width="12.28125" style="1" customWidth="1"/>
    <col min="5" max="5" width="9.140625" style="1" customWidth="1"/>
    <col min="6" max="6" width="12.8515625" style="1" customWidth="1"/>
    <col min="7" max="7" width="12.57421875" style="1" customWidth="1"/>
    <col min="8" max="8" width="9.8515625" style="1" customWidth="1"/>
    <col min="9" max="12" width="9.140625" style="1" customWidth="1"/>
    <col min="13" max="13" width="9.00390625" style="1" customWidth="1"/>
    <col min="14" max="14" width="11.28125" style="1" customWidth="1"/>
    <col min="15" max="15" width="11.00390625" style="1" customWidth="1"/>
    <col min="16" max="16" width="9.8515625" style="1" customWidth="1"/>
    <col min="17" max="17" width="10.8515625" style="1" customWidth="1"/>
    <col min="18" max="18" width="9.140625" style="1" customWidth="1"/>
    <col min="19" max="19" width="12.8515625" style="1" customWidth="1"/>
    <col min="20" max="20" width="13.57421875" style="1" customWidth="1"/>
    <col min="21" max="21" width="6.140625" style="1" customWidth="1"/>
    <col min="22" max="26" width="0" style="1" hidden="1" customWidth="1"/>
    <col min="27" max="27" width="5.140625" style="1" customWidth="1"/>
    <col min="28" max="253" width="9.140625" style="1" customWidth="1"/>
  </cols>
  <sheetData>
    <row r="1" spans="1:31" ht="19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3"/>
      <c r="V1"/>
      <c r="W1"/>
      <c r="X1"/>
      <c r="Y1"/>
      <c r="Z1"/>
      <c r="AA1" s="3"/>
      <c r="AB1" s="3"/>
      <c r="AC1" s="3"/>
      <c r="AD1" s="3"/>
      <c r="AE1" s="3"/>
    </row>
    <row r="2" spans="1:31" ht="40.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/>
      <c r="W2"/>
      <c r="X2"/>
      <c r="Y2"/>
      <c r="Z2"/>
      <c r="AA2" s="3"/>
      <c r="AB2" s="3"/>
      <c r="AC2" s="3"/>
      <c r="AD2" s="3"/>
      <c r="AE2" s="3"/>
    </row>
    <row r="3" spans="2:31" ht="18">
      <c r="B3" s="83" t="s">
        <v>1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 t="s">
        <v>2</v>
      </c>
      <c r="P3" s="85"/>
      <c r="Q3" s="5"/>
      <c r="R3" s="4" t="s">
        <v>3</v>
      </c>
      <c r="S3" s="86"/>
      <c r="T3" s="86"/>
      <c r="U3" s="6"/>
      <c r="V3"/>
      <c r="W3"/>
      <c r="X3"/>
      <c r="Y3"/>
      <c r="Z3"/>
      <c r="AA3" s="3"/>
      <c r="AB3" s="3"/>
      <c r="AC3" s="3"/>
      <c r="AD3" s="3"/>
      <c r="AE3" s="3"/>
    </row>
    <row r="4" spans="2:31" ht="18">
      <c r="B4" s="83" t="s">
        <v>4</v>
      </c>
      <c r="C4" s="8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6"/>
      <c r="V4"/>
      <c r="W4"/>
      <c r="X4"/>
      <c r="Y4"/>
      <c r="Z4"/>
      <c r="AA4" s="3"/>
      <c r="AB4" s="3"/>
      <c r="AC4" s="3"/>
      <c r="AD4" s="3"/>
      <c r="AE4" s="3"/>
    </row>
    <row r="5" spans="2:31" ht="50.25" customHeight="1">
      <c r="B5" s="88" t="s">
        <v>5</v>
      </c>
      <c r="C5" s="88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6"/>
      <c r="V5"/>
      <c r="W5"/>
      <c r="X5"/>
      <c r="Y5"/>
      <c r="Z5"/>
      <c r="AA5" s="3"/>
      <c r="AB5" s="3"/>
      <c r="AC5" s="3"/>
      <c r="AD5" s="3"/>
      <c r="AE5" s="3"/>
    </row>
    <row r="6" spans="2:31" ht="17.25" customHeight="1">
      <c r="B6" s="90" t="s">
        <v>6</v>
      </c>
      <c r="C6" s="90"/>
      <c r="D6" s="91" t="str">
        <f>"Celkovou částku    "&amp;IF(H44&gt;0,H44,"&lt;částka&gt;")&amp;" Kč    uhraďte do pondělí 23. září 2013 na účet číslo  159 416 649/0300, variabilní symbol:  "&amp;IF(S3&gt;0,S3,"&lt;PSČ&gt;")&amp;"."</f>
        <v>Celkovou částku    &lt;částka&gt; Kč    uhraďte do pondělí 23. září 2013 na účet číslo  159 416 649/0300, variabilní symbol:  &lt;PSČ&gt;.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6"/>
      <c r="V6"/>
      <c r="W6"/>
      <c r="X6"/>
      <c r="Y6"/>
      <c r="Z6"/>
      <c r="AA6" s="3"/>
      <c r="AB6" s="3"/>
      <c r="AC6" s="3"/>
      <c r="AD6" s="3"/>
      <c r="AE6" s="3"/>
    </row>
    <row r="7" spans="2:31" ht="41.25" customHeight="1">
      <c r="B7" s="92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3"/>
      <c r="V7"/>
      <c r="W7"/>
      <c r="X7"/>
      <c r="Y7"/>
      <c r="Z7"/>
      <c r="AA7" s="3"/>
      <c r="AB7" s="3"/>
      <c r="AC7" s="3"/>
      <c r="AD7" s="3"/>
      <c r="AE7" s="3"/>
    </row>
    <row r="8" spans="2:31" ht="18">
      <c r="B8" s="93" t="s">
        <v>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3"/>
      <c r="V8"/>
      <c r="W8"/>
      <c r="X8"/>
      <c r="Y8"/>
      <c r="Z8"/>
      <c r="AA8" s="3"/>
      <c r="AB8" s="3"/>
      <c r="AC8" s="3"/>
      <c r="AD8" s="3"/>
      <c r="AE8" s="3"/>
    </row>
    <row r="9" spans="2:31" ht="30.75" customHeight="1">
      <c r="B9" s="94" t="s">
        <v>9</v>
      </c>
      <c r="C9" s="94" t="s">
        <v>10</v>
      </c>
      <c r="D9" s="95" t="s">
        <v>11</v>
      </c>
      <c r="E9" s="7" t="s">
        <v>12</v>
      </c>
      <c r="F9" s="96" t="s">
        <v>13</v>
      </c>
      <c r="G9" s="96"/>
      <c r="H9" s="9" t="s">
        <v>14</v>
      </c>
      <c r="I9" s="97" t="s">
        <v>15</v>
      </c>
      <c r="J9" s="97"/>
      <c r="K9" s="98" t="s">
        <v>16</v>
      </c>
      <c r="L9" s="98"/>
      <c r="M9" s="11" t="s">
        <v>14</v>
      </c>
      <c r="N9" s="99" t="s">
        <v>17</v>
      </c>
      <c r="O9" s="99"/>
      <c r="P9" s="99"/>
      <c r="Q9" s="99"/>
      <c r="R9" s="99"/>
      <c r="S9" s="10" t="s">
        <v>14</v>
      </c>
      <c r="T9" s="100" t="s">
        <v>18</v>
      </c>
      <c r="U9" s="12"/>
      <c r="V9"/>
      <c r="W9"/>
      <c r="X9"/>
      <c r="Y9"/>
      <c r="Z9"/>
      <c r="AA9" s="3"/>
      <c r="AB9" s="3"/>
      <c r="AC9" s="3"/>
      <c r="AD9" s="3"/>
      <c r="AE9" s="3"/>
    </row>
    <row r="10" spans="2:31" ht="18">
      <c r="B10" s="94"/>
      <c r="C10" s="94"/>
      <c r="D10" s="95"/>
      <c r="E10" s="13" t="s">
        <v>19</v>
      </c>
      <c r="F10" s="8" t="s">
        <v>20</v>
      </c>
      <c r="G10" s="8" t="s">
        <v>21</v>
      </c>
      <c r="H10" s="14" t="s">
        <v>22</v>
      </c>
      <c r="I10" s="8" t="s">
        <v>23</v>
      </c>
      <c r="J10" s="8" t="s">
        <v>24</v>
      </c>
      <c r="K10" s="8" t="s">
        <v>23</v>
      </c>
      <c r="L10" s="8" t="s">
        <v>24</v>
      </c>
      <c r="M10" s="14" t="s">
        <v>25</v>
      </c>
      <c r="N10" s="14" t="s">
        <v>26</v>
      </c>
      <c r="O10" s="14" t="s">
        <v>27</v>
      </c>
      <c r="P10" s="15" t="s">
        <v>28</v>
      </c>
      <c r="Q10" s="15" t="s">
        <v>29</v>
      </c>
      <c r="R10" s="14" t="s">
        <v>30</v>
      </c>
      <c r="S10" s="14" t="s">
        <v>31</v>
      </c>
      <c r="T10" s="100"/>
      <c r="U10" s="12"/>
      <c r="V10" s="16" t="s">
        <v>32</v>
      </c>
      <c r="W10" s="17" t="s">
        <v>33</v>
      </c>
      <c r="X10" s="17" t="s">
        <v>34</v>
      </c>
      <c r="Y10" s="17" t="s">
        <v>35</v>
      </c>
      <c r="Z10" s="17" t="s">
        <v>36</v>
      </c>
      <c r="AA10" s="3"/>
      <c r="AB10" s="3"/>
      <c r="AC10" s="3"/>
      <c r="AD10" s="3"/>
      <c r="AE10" s="3"/>
    </row>
    <row r="11" spans="1:31" ht="18">
      <c r="A11" s="18" t="s">
        <v>37</v>
      </c>
      <c r="B11" s="19" t="s">
        <v>38</v>
      </c>
      <c r="C11" s="19" t="s">
        <v>39</v>
      </c>
      <c r="D11" s="19" t="s">
        <v>40</v>
      </c>
      <c r="E11" s="20" t="s">
        <v>41</v>
      </c>
      <c r="F11" s="21" t="s">
        <v>42</v>
      </c>
      <c r="G11" s="21" t="s">
        <v>42</v>
      </c>
      <c r="H11" s="22">
        <f aca="true" t="shared" si="0" ref="H11:H42">IF(Y11&gt;0,Y11*$D$50)+IF(Z11&gt;0,Z11*$D$51)+W11</f>
        <v>240</v>
      </c>
      <c r="I11" s="21"/>
      <c r="J11" s="21"/>
      <c r="K11" s="21">
        <v>1</v>
      </c>
      <c r="L11" s="21">
        <v>1</v>
      </c>
      <c r="M11" s="23">
        <f aca="true" t="shared" si="1" ref="M11:M42">(I11*$D$47)+(J11*$D$47)+(K11*$D$48)+(L11*$D$48)</f>
        <v>540</v>
      </c>
      <c r="N11" s="21">
        <v>1</v>
      </c>
      <c r="O11" s="21">
        <v>1</v>
      </c>
      <c r="P11" s="21">
        <v>1</v>
      </c>
      <c r="Q11" s="21">
        <v>1</v>
      </c>
      <c r="R11" s="24"/>
      <c r="S11" s="25">
        <f aca="true" t="shared" si="2" ref="S11:S42">(N11*$D$52)+(O11*$D$53)+(P11*$D$54)+(Q11*$D$55)+(R11*$D$56)</f>
        <v>255</v>
      </c>
      <c r="T11" s="26">
        <f aca="true" t="shared" si="3" ref="T11:T42">SUM(H11,M11,S11)</f>
        <v>1035</v>
      </c>
      <c r="U11" s="27"/>
      <c r="V11" s="28"/>
      <c r="W11" s="29">
        <f aca="true" t="shared" si="4" ref="W11:W42">IF(UPPER(E11)="Z",$D$49,0)*(IF(ISBLANK(F11),0,1)+IF(ISBLANK(G11),0,1))</f>
        <v>0</v>
      </c>
      <c r="X11" s="30">
        <f>IF(F11="",0,IF(F11="Nestartuji",0,1))+IF(G11="",0,IF(G11="Nestartuji",0,1))</f>
        <v>2</v>
      </c>
      <c r="Y11" s="31">
        <f>IF(ISNA(MATCH(F11,{"D12";"D14";"M12";"M14"},0)),0,1)+IF(ISNA(MATCH(G11,{"D12";"D14";"M12";"M14"},0)),0,1)</f>
        <v>2</v>
      </c>
      <c r="Z11" s="31">
        <f>IF(ISNA(MATCH(F11,{"D16";"D19";"D20";"D35";"M16";"M19";"M20";"M40";"M50";"M60"},0)),0,1)+IF(ISNA(MATCH(G11,{"D16";"D19";"D20";"D35";"M16";"M19";"M20";"M40";"M50";"M60"},0)),0,1)</f>
        <v>0</v>
      </c>
      <c r="AA11" s="3"/>
      <c r="AB11" s="3"/>
      <c r="AC11" s="3"/>
      <c r="AD11" s="3"/>
      <c r="AE11" s="3"/>
    </row>
    <row r="12" spans="1:31" s="49" customFormat="1" ht="18">
      <c r="A12" s="32" t="s">
        <v>43</v>
      </c>
      <c r="B12" s="33"/>
      <c r="C12" s="34"/>
      <c r="D12" s="34"/>
      <c r="E12" s="35"/>
      <c r="F12" s="36"/>
      <c r="G12" s="37"/>
      <c r="H12" s="38">
        <f t="shared" si="0"/>
        <v>0</v>
      </c>
      <c r="I12" s="39"/>
      <c r="J12" s="36"/>
      <c r="K12" s="36"/>
      <c r="L12" s="37"/>
      <c r="M12" s="40">
        <f t="shared" si="1"/>
        <v>0</v>
      </c>
      <c r="N12" s="39"/>
      <c r="O12" s="36"/>
      <c r="P12" s="36"/>
      <c r="Q12" s="36"/>
      <c r="R12" s="37"/>
      <c r="S12" s="41">
        <f t="shared" si="2"/>
        <v>0</v>
      </c>
      <c r="T12" s="42">
        <f t="shared" si="3"/>
        <v>0</v>
      </c>
      <c r="U12" s="43"/>
      <c r="V12" s="44"/>
      <c r="W12" s="45">
        <f t="shared" si="4"/>
        <v>0</v>
      </c>
      <c r="X12" s="46">
        <f aca="true" t="shared" si="5" ref="X12:X42">IF(F12="",0,1)+IF(G12="",0,1)</f>
        <v>0</v>
      </c>
      <c r="Y12" s="47">
        <f>IF(ISNA(MATCH(F12,{"D12";"D14";"M12";"M14"},0)),0,1)+IF(ISNA(MATCH(G12,{"D12";"D14";"M12";"M14"},0)),0,1)</f>
        <v>0</v>
      </c>
      <c r="Z12" s="47">
        <f>IF(ISNA(MATCH(F12,{"D16";"D19";"D20";"D35";"D50";"M16";"M19";"M20";"M40";"M50";"M60"},0)),0,1)+IF(ISNA(MATCH(G12,{"D16";"D19";"D20";"D35";"D50";"M16";"M19";"M20";"M40";"M50";"M60"},0)),0,1)</f>
        <v>0</v>
      </c>
      <c r="AA12" s="48"/>
      <c r="AB12" s="48"/>
      <c r="AC12" s="48"/>
      <c r="AD12" s="48"/>
      <c r="AE12" s="48"/>
    </row>
    <row r="13" spans="1:31" ht="18">
      <c r="A13" s="32" t="s">
        <v>44</v>
      </c>
      <c r="B13" s="50"/>
      <c r="C13" s="51"/>
      <c r="D13" s="51"/>
      <c r="E13" s="52"/>
      <c r="F13" s="53"/>
      <c r="G13" s="54"/>
      <c r="H13" s="38">
        <f t="shared" si="0"/>
        <v>0</v>
      </c>
      <c r="I13" s="55"/>
      <c r="J13" s="53"/>
      <c r="K13" s="53"/>
      <c r="L13" s="54"/>
      <c r="M13" s="40">
        <f t="shared" si="1"/>
        <v>0</v>
      </c>
      <c r="N13" s="55"/>
      <c r="O13" s="53"/>
      <c r="P13" s="53"/>
      <c r="Q13" s="53"/>
      <c r="R13" s="54"/>
      <c r="S13" s="41">
        <f t="shared" si="2"/>
        <v>0</v>
      </c>
      <c r="T13" s="56">
        <f t="shared" si="3"/>
        <v>0</v>
      </c>
      <c r="U13" s="43"/>
      <c r="V13" s="57"/>
      <c r="W13" s="45">
        <f t="shared" si="4"/>
        <v>0</v>
      </c>
      <c r="X13" s="46">
        <f t="shared" si="5"/>
        <v>0</v>
      </c>
      <c r="Y13" s="47">
        <f>IF(ISNA(MATCH(F13,{"D12";"D14";"M12";"M14"},0)),0,1)+IF(ISNA(MATCH(G13,{"D12";"D14";"M12";"M14"},0)),0,1)</f>
        <v>0</v>
      </c>
      <c r="Z13" s="47">
        <f>IF(ISNA(MATCH(F13,{"D16";"D19";"D20";"D35";"D50";"M16";"M19";"M20";"M40";"M50";"M60"},0)),0,1)+IF(ISNA(MATCH(G13,{"D16";"D19";"D20";"D35";"D50";"M16";"M19";"M20";"M40";"M50";"M60"},0)),0,1)</f>
        <v>0</v>
      </c>
      <c r="AA13" s="3"/>
      <c r="AB13" s="3"/>
      <c r="AC13" s="3"/>
      <c r="AD13" s="3"/>
      <c r="AE13" s="3"/>
    </row>
    <row r="14" spans="1:31" ht="18">
      <c r="A14" s="32" t="s">
        <v>45</v>
      </c>
      <c r="B14" s="50"/>
      <c r="C14" s="51"/>
      <c r="D14" s="51"/>
      <c r="E14" s="52"/>
      <c r="F14" s="53"/>
      <c r="G14" s="54"/>
      <c r="H14" s="38">
        <f t="shared" si="0"/>
        <v>0</v>
      </c>
      <c r="I14" s="55"/>
      <c r="J14" s="53"/>
      <c r="K14" s="53"/>
      <c r="L14" s="54"/>
      <c r="M14" s="40">
        <f t="shared" si="1"/>
        <v>0</v>
      </c>
      <c r="N14" s="55"/>
      <c r="O14" s="53"/>
      <c r="P14" s="53"/>
      <c r="Q14" s="53"/>
      <c r="R14" s="54"/>
      <c r="S14" s="41">
        <f t="shared" si="2"/>
        <v>0</v>
      </c>
      <c r="T14" s="56">
        <f t="shared" si="3"/>
        <v>0</v>
      </c>
      <c r="U14" s="43"/>
      <c r="V14" s="57"/>
      <c r="W14" s="45">
        <f t="shared" si="4"/>
        <v>0</v>
      </c>
      <c r="X14" s="46">
        <f t="shared" si="5"/>
        <v>0</v>
      </c>
      <c r="Y14" s="47">
        <f>IF(ISNA(MATCH(F14,{"D12";"D14";"M12";"M14"},0)),0,1)+IF(ISNA(MATCH(G14,{"D12";"D14";"M12";"M14"},0)),0,1)</f>
        <v>0</v>
      </c>
      <c r="Z14" s="47">
        <f>IF(ISNA(MATCH(F14,{"D16";"D19";"D20";"D35";"D50";"M16";"M19";"M20";"M40";"M50";"M60"},0)),0,1)+IF(ISNA(MATCH(G14,{"D16";"D19";"D20";"D35";"D50";"M16";"M19";"M20";"M40";"M50";"M60"},0)),0,1)</f>
        <v>0</v>
      </c>
      <c r="AA14" s="3"/>
      <c r="AB14" s="3"/>
      <c r="AC14" s="3"/>
      <c r="AD14" s="3"/>
      <c r="AE14" s="3"/>
    </row>
    <row r="15" spans="1:31" ht="18">
      <c r="A15" s="32" t="s">
        <v>46</v>
      </c>
      <c r="B15" s="50"/>
      <c r="C15" s="51"/>
      <c r="D15" s="51"/>
      <c r="E15" s="52"/>
      <c r="F15" s="53"/>
      <c r="G15" s="54"/>
      <c r="H15" s="38">
        <f t="shared" si="0"/>
        <v>0</v>
      </c>
      <c r="I15" s="55"/>
      <c r="J15" s="53"/>
      <c r="K15" s="53"/>
      <c r="L15" s="54"/>
      <c r="M15" s="40">
        <f t="shared" si="1"/>
        <v>0</v>
      </c>
      <c r="N15" s="55"/>
      <c r="O15" s="53"/>
      <c r="P15" s="53"/>
      <c r="Q15" s="53"/>
      <c r="R15" s="54"/>
      <c r="S15" s="41">
        <f t="shared" si="2"/>
        <v>0</v>
      </c>
      <c r="T15" s="56">
        <f t="shared" si="3"/>
        <v>0</v>
      </c>
      <c r="U15" s="43"/>
      <c r="V15" s="57"/>
      <c r="W15" s="45">
        <f t="shared" si="4"/>
        <v>0</v>
      </c>
      <c r="X15" s="46">
        <f t="shared" si="5"/>
        <v>0</v>
      </c>
      <c r="Y15" s="47">
        <f>IF(ISNA(MATCH(F15,{"D12";"D14";"M12";"M14"},0)),0,1)+IF(ISNA(MATCH(G15,{"D12";"D14";"M12";"M14"},0)),0,1)</f>
        <v>0</v>
      </c>
      <c r="Z15" s="47">
        <f>IF(ISNA(MATCH(F15,{"D16";"D19";"D20";"D35";"D50";"M16";"M19";"M20";"M40";"M50";"M60"},0)),0,1)+IF(ISNA(MATCH(G15,{"D16";"D19";"D20";"D35";"D50";"M16";"M19";"M20";"M40";"M50";"M60"},0)),0,1)</f>
        <v>0</v>
      </c>
      <c r="AA15" s="3"/>
      <c r="AB15" s="3"/>
      <c r="AC15" s="3"/>
      <c r="AD15" s="3"/>
      <c r="AE15" s="3"/>
    </row>
    <row r="16" spans="1:31" ht="18">
      <c r="A16" s="32" t="s">
        <v>47</v>
      </c>
      <c r="B16" s="50"/>
      <c r="C16" s="51"/>
      <c r="D16" s="51"/>
      <c r="E16" s="52"/>
      <c r="F16" s="53"/>
      <c r="G16" s="54"/>
      <c r="H16" s="38">
        <f t="shared" si="0"/>
        <v>0</v>
      </c>
      <c r="I16" s="55"/>
      <c r="J16" s="53"/>
      <c r="K16" s="53"/>
      <c r="L16" s="54"/>
      <c r="M16" s="40">
        <f t="shared" si="1"/>
        <v>0</v>
      </c>
      <c r="N16" s="55"/>
      <c r="O16" s="53"/>
      <c r="P16" s="53"/>
      <c r="Q16" s="53"/>
      <c r="R16" s="54"/>
      <c r="S16" s="41">
        <f t="shared" si="2"/>
        <v>0</v>
      </c>
      <c r="T16" s="56">
        <f t="shared" si="3"/>
        <v>0</v>
      </c>
      <c r="U16" s="43"/>
      <c r="V16" s="57"/>
      <c r="W16" s="45">
        <f t="shared" si="4"/>
        <v>0</v>
      </c>
      <c r="X16" s="46">
        <f t="shared" si="5"/>
        <v>0</v>
      </c>
      <c r="Y16" s="47">
        <f>IF(ISNA(MATCH(F16,{"D12";"D14";"M12";"M14"},0)),0,1)+IF(ISNA(MATCH(G16,{"D12";"D14";"M12";"M14"},0)),0,1)</f>
        <v>0</v>
      </c>
      <c r="Z16" s="47">
        <f>IF(ISNA(MATCH(F16,{"D16";"D19";"D20";"D35";"D50";"M16";"M19";"M20";"M40";"M50";"M60"},0)),0,1)+IF(ISNA(MATCH(G16,{"D16";"D19";"D20";"D35";"D50";"M16";"M19";"M20";"M40";"M50";"M60"},0)),0,1)</f>
        <v>0</v>
      </c>
      <c r="AA16" s="3"/>
      <c r="AB16" s="3"/>
      <c r="AC16" s="3"/>
      <c r="AD16" s="3"/>
      <c r="AE16" s="3"/>
    </row>
    <row r="17" spans="1:31" ht="18">
      <c r="A17" s="32" t="s">
        <v>48</v>
      </c>
      <c r="B17" s="50"/>
      <c r="C17" s="51"/>
      <c r="D17" s="51"/>
      <c r="E17" s="52"/>
      <c r="F17" s="53"/>
      <c r="G17" s="54"/>
      <c r="H17" s="38">
        <f t="shared" si="0"/>
        <v>0</v>
      </c>
      <c r="I17" s="55"/>
      <c r="J17" s="53"/>
      <c r="K17" s="53"/>
      <c r="L17" s="54"/>
      <c r="M17" s="40">
        <f t="shared" si="1"/>
        <v>0</v>
      </c>
      <c r="N17" s="55"/>
      <c r="O17" s="53"/>
      <c r="P17" s="53"/>
      <c r="Q17" s="53"/>
      <c r="R17" s="54"/>
      <c r="S17" s="41">
        <f t="shared" si="2"/>
        <v>0</v>
      </c>
      <c r="T17" s="56">
        <f t="shared" si="3"/>
        <v>0</v>
      </c>
      <c r="U17" s="43"/>
      <c r="V17" s="57"/>
      <c r="W17" s="45">
        <f t="shared" si="4"/>
        <v>0</v>
      </c>
      <c r="X17" s="46">
        <f t="shared" si="5"/>
        <v>0</v>
      </c>
      <c r="Y17" s="47">
        <f>IF(ISNA(MATCH(F17,{"D12";"D14";"M12";"M14"},0)),0,1)+IF(ISNA(MATCH(G17,{"D12";"D14";"M12";"M14"},0)),0,1)</f>
        <v>0</v>
      </c>
      <c r="Z17" s="47">
        <f>IF(ISNA(MATCH(F17,{"D16";"D19";"D20";"D35";"D50";"M16";"M19";"M20";"M40";"M50";"M60"},0)),0,1)+IF(ISNA(MATCH(G17,{"D16";"D19";"D20";"D35";"D50";"M16";"M19";"M20";"M40";"M50";"M60"},0)),0,1)</f>
        <v>0</v>
      </c>
      <c r="AA17" s="3"/>
      <c r="AB17" s="3"/>
      <c r="AC17" s="3"/>
      <c r="AD17" s="3"/>
      <c r="AE17" s="3"/>
    </row>
    <row r="18" spans="1:31" ht="18">
      <c r="A18" s="32" t="s">
        <v>49</v>
      </c>
      <c r="B18" s="50"/>
      <c r="C18" s="51"/>
      <c r="D18" s="51"/>
      <c r="E18" s="52"/>
      <c r="F18" s="53"/>
      <c r="G18" s="54"/>
      <c r="H18" s="38">
        <f t="shared" si="0"/>
        <v>0</v>
      </c>
      <c r="I18" s="55"/>
      <c r="J18" s="53"/>
      <c r="K18" s="53"/>
      <c r="L18" s="54"/>
      <c r="M18" s="40">
        <f t="shared" si="1"/>
        <v>0</v>
      </c>
      <c r="N18" s="55"/>
      <c r="O18" s="53"/>
      <c r="P18" s="53"/>
      <c r="Q18" s="53"/>
      <c r="R18" s="54"/>
      <c r="S18" s="41">
        <f t="shared" si="2"/>
        <v>0</v>
      </c>
      <c r="T18" s="56">
        <f t="shared" si="3"/>
        <v>0</v>
      </c>
      <c r="U18" s="43"/>
      <c r="V18" s="57"/>
      <c r="W18" s="45">
        <f t="shared" si="4"/>
        <v>0</v>
      </c>
      <c r="X18" s="46">
        <f t="shared" si="5"/>
        <v>0</v>
      </c>
      <c r="Y18" s="47">
        <f>IF(ISNA(MATCH(F18,{"D12";"D14";"M12";"M14"},0)),0,1)+IF(ISNA(MATCH(G18,{"D12";"D14";"M12";"M14"},0)),0,1)</f>
        <v>0</v>
      </c>
      <c r="Z18" s="47">
        <f>IF(ISNA(MATCH(F18,{"D16";"D19";"D20";"D35";"D50";"M16";"M19";"M20";"M40";"M50";"M60"},0)),0,1)+IF(ISNA(MATCH(G18,{"D16";"D19";"D20";"D35";"D50";"M16";"M19";"M20";"M40";"M50";"M60"},0)),0,1)</f>
        <v>0</v>
      </c>
      <c r="AA18" s="3"/>
      <c r="AB18" s="3"/>
      <c r="AC18" s="3"/>
      <c r="AD18" s="3"/>
      <c r="AE18" s="3"/>
    </row>
    <row r="19" spans="1:31" ht="18">
      <c r="A19" s="32" t="s">
        <v>50</v>
      </c>
      <c r="B19" s="50"/>
      <c r="C19" s="51"/>
      <c r="D19" s="51"/>
      <c r="E19" s="52"/>
      <c r="F19" s="53"/>
      <c r="G19" s="54"/>
      <c r="H19" s="38">
        <f t="shared" si="0"/>
        <v>0</v>
      </c>
      <c r="I19" s="55"/>
      <c r="J19" s="53"/>
      <c r="K19" s="53"/>
      <c r="L19" s="54"/>
      <c r="M19" s="40">
        <f t="shared" si="1"/>
        <v>0</v>
      </c>
      <c r="N19" s="55"/>
      <c r="O19" s="53"/>
      <c r="P19" s="53"/>
      <c r="Q19" s="53"/>
      <c r="R19" s="54"/>
      <c r="S19" s="41">
        <f t="shared" si="2"/>
        <v>0</v>
      </c>
      <c r="T19" s="56">
        <f t="shared" si="3"/>
        <v>0</v>
      </c>
      <c r="U19" s="43"/>
      <c r="V19" s="57"/>
      <c r="W19" s="45">
        <f t="shared" si="4"/>
        <v>0</v>
      </c>
      <c r="X19" s="46">
        <f t="shared" si="5"/>
        <v>0</v>
      </c>
      <c r="Y19" s="47">
        <f>IF(ISNA(MATCH(F19,{"D12";"D14";"M12";"M14"},0)),0,1)+IF(ISNA(MATCH(G19,{"D12";"D14";"M12";"M14"},0)),0,1)</f>
        <v>0</v>
      </c>
      <c r="Z19" s="47">
        <f>IF(ISNA(MATCH(F19,{"D16";"D19";"D20";"D35";"D50";"M16";"M19";"M20";"M40";"M50";"M60"},0)),0,1)+IF(ISNA(MATCH(G19,{"D16";"D19";"D20";"D35";"D50";"M16";"M19";"M20";"M40";"M50";"M60"},0)),0,1)</f>
        <v>0</v>
      </c>
      <c r="AA19" s="3"/>
      <c r="AB19" s="3"/>
      <c r="AC19" s="3"/>
      <c r="AD19" s="3"/>
      <c r="AE19" s="3"/>
    </row>
    <row r="20" spans="1:31" ht="18">
      <c r="A20" s="32" t="s">
        <v>51</v>
      </c>
      <c r="B20" s="50"/>
      <c r="C20" s="51"/>
      <c r="D20" s="51"/>
      <c r="E20" s="52"/>
      <c r="F20" s="53"/>
      <c r="G20" s="54"/>
      <c r="H20" s="38">
        <f t="shared" si="0"/>
        <v>0</v>
      </c>
      <c r="I20" s="55"/>
      <c r="J20" s="53"/>
      <c r="K20" s="53"/>
      <c r="L20" s="54"/>
      <c r="M20" s="40">
        <f t="shared" si="1"/>
        <v>0</v>
      </c>
      <c r="N20" s="55"/>
      <c r="O20" s="53"/>
      <c r="P20" s="53"/>
      <c r="Q20" s="53"/>
      <c r="R20" s="54"/>
      <c r="S20" s="41">
        <f t="shared" si="2"/>
        <v>0</v>
      </c>
      <c r="T20" s="56">
        <f t="shared" si="3"/>
        <v>0</v>
      </c>
      <c r="U20" s="43"/>
      <c r="V20" s="57"/>
      <c r="W20" s="45">
        <f t="shared" si="4"/>
        <v>0</v>
      </c>
      <c r="X20" s="46">
        <f t="shared" si="5"/>
        <v>0</v>
      </c>
      <c r="Y20" s="47">
        <f>IF(ISNA(MATCH(F20,{"D12";"D14";"M12";"M14"},0)),0,1)+IF(ISNA(MATCH(G20,{"D12";"D14";"M12";"M14"},0)),0,1)</f>
        <v>0</v>
      </c>
      <c r="Z20" s="47">
        <f>IF(ISNA(MATCH(F20,{"D16";"D19";"D20";"D35";"D50";"M16";"M19";"M20";"M40";"M50";"M60"},0)),0,1)+IF(ISNA(MATCH(G20,{"D16";"D19";"D20";"D35";"D50";"M16";"M19";"M20";"M40";"M50";"M60"},0)),0,1)</f>
        <v>0</v>
      </c>
      <c r="AA20" s="3"/>
      <c r="AB20" s="3"/>
      <c r="AC20" s="3"/>
      <c r="AD20" s="3"/>
      <c r="AE20" s="3"/>
    </row>
    <row r="21" spans="1:31" ht="18">
      <c r="A21" s="32" t="s">
        <v>52</v>
      </c>
      <c r="B21" s="50"/>
      <c r="C21" s="51"/>
      <c r="D21" s="51"/>
      <c r="E21" s="52"/>
      <c r="F21" s="53"/>
      <c r="G21" s="54"/>
      <c r="H21" s="38">
        <f t="shared" si="0"/>
        <v>0</v>
      </c>
      <c r="I21" s="55"/>
      <c r="J21" s="53"/>
      <c r="K21" s="53"/>
      <c r="L21" s="54"/>
      <c r="M21" s="40">
        <f t="shared" si="1"/>
        <v>0</v>
      </c>
      <c r="N21" s="55"/>
      <c r="O21" s="53"/>
      <c r="P21" s="53"/>
      <c r="Q21" s="53"/>
      <c r="R21" s="54"/>
      <c r="S21" s="41">
        <f t="shared" si="2"/>
        <v>0</v>
      </c>
      <c r="T21" s="56">
        <f t="shared" si="3"/>
        <v>0</v>
      </c>
      <c r="U21" s="43"/>
      <c r="V21" s="57"/>
      <c r="W21" s="45">
        <f t="shared" si="4"/>
        <v>0</v>
      </c>
      <c r="X21" s="46">
        <f t="shared" si="5"/>
        <v>0</v>
      </c>
      <c r="Y21" s="47">
        <f>IF(ISNA(MATCH(F21,{"D12";"D14";"M12";"M14"},0)),0,1)+IF(ISNA(MATCH(G21,{"D12";"D14";"M12";"M14"},0)),0,1)</f>
        <v>0</v>
      </c>
      <c r="Z21" s="47">
        <f>IF(ISNA(MATCH(F21,{"D16";"D19";"D20";"D35";"D50";"M16";"M19";"M20";"M40";"M50";"M60"},0)),0,1)+IF(ISNA(MATCH(G21,{"D16";"D19";"D20";"D35";"D50";"M16";"M19";"M20";"M40";"M50";"M60"},0)),0,1)</f>
        <v>0</v>
      </c>
      <c r="AA21" s="3"/>
      <c r="AB21" s="3"/>
      <c r="AC21" s="3"/>
      <c r="AD21" s="3"/>
      <c r="AE21" s="3"/>
    </row>
    <row r="22" spans="1:31" ht="18">
      <c r="A22" s="32" t="s">
        <v>53</v>
      </c>
      <c r="B22" s="50"/>
      <c r="C22" s="51"/>
      <c r="D22" s="51"/>
      <c r="E22" s="52"/>
      <c r="F22" s="53"/>
      <c r="G22" s="54"/>
      <c r="H22" s="38">
        <f t="shared" si="0"/>
        <v>0</v>
      </c>
      <c r="I22" s="55"/>
      <c r="J22" s="53"/>
      <c r="K22" s="53"/>
      <c r="L22" s="54"/>
      <c r="M22" s="40">
        <f t="shared" si="1"/>
        <v>0</v>
      </c>
      <c r="N22" s="55"/>
      <c r="O22" s="53"/>
      <c r="P22" s="53"/>
      <c r="Q22" s="53"/>
      <c r="R22" s="54"/>
      <c r="S22" s="41">
        <f t="shared" si="2"/>
        <v>0</v>
      </c>
      <c r="T22" s="56">
        <f t="shared" si="3"/>
        <v>0</v>
      </c>
      <c r="U22" s="43"/>
      <c r="V22" s="57"/>
      <c r="W22" s="45">
        <f t="shared" si="4"/>
        <v>0</v>
      </c>
      <c r="X22" s="46">
        <f t="shared" si="5"/>
        <v>0</v>
      </c>
      <c r="Y22" s="47">
        <f>IF(ISNA(MATCH(F22,{"D12";"D14";"M12";"M14"},0)),0,1)+IF(ISNA(MATCH(G22,{"D12";"D14";"M12";"M14"},0)),0,1)</f>
        <v>0</v>
      </c>
      <c r="Z22" s="47">
        <f>IF(ISNA(MATCH(F22,{"D16";"D19";"D20";"D35";"D50";"M16";"M19";"M20";"M40";"M50";"M60"},0)),0,1)+IF(ISNA(MATCH(G22,{"D16";"D19";"D20";"D35";"D50";"M16";"M19";"M20";"M40";"M50";"M60"},0)),0,1)</f>
        <v>0</v>
      </c>
      <c r="AA22" s="3"/>
      <c r="AB22" s="3"/>
      <c r="AC22" s="3"/>
      <c r="AD22" s="3"/>
      <c r="AE22" s="3"/>
    </row>
    <row r="23" spans="1:31" ht="18">
      <c r="A23" s="32" t="s">
        <v>54</v>
      </c>
      <c r="B23" s="50"/>
      <c r="C23" s="51"/>
      <c r="D23" s="51"/>
      <c r="E23" s="52"/>
      <c r="F23" s="53"/>
      <c r="G23" s="54"/>
      <c r="H23" s="38">
        <f t="shared" si="0"/>
        <v>0</v>
      </c>
      <c r="I23" s="55"/>
      <c r="J23" s="53"/>
      <c r="K23" s="53"/>
      <c r="L23" s="54"/>
      <c r="M23" s="40">
        <f t="shared" si="1"/>
        <v>0</v>
      </c>
      <c r="N23" s="55"/>
      <c r="O23" s="53"/>
      <c r="P23" s="53"/>
      <c r="Q23" s="53"/>
      <c r="R23" s="54"/>
      <c r="S23" s="41">
        <f t="shared" si="2"/>
        <v>0</v>
      </c>
      <c r="T23" s="56">
        <f t="shared" si="3"/>
        <v>0</v>
      </c>
      <c r="U23" s="43"/>
      <c r="V23" s="57"/>
      <c r="W23" s="45">
        <f t="shared" si="4"/>
        <v>0</v>
      </c>
      <c r="X23" s="46">
        <f t="shared" si="5"/>
        <v>0</v>
      </c>
      <c r="Y23" s="47">
        <f>IF(ISNA(MATCH(F23,{"D12";"D14";"M12";"M14"},0)),0,1)+IF(ISNA(MATCH(G23,{"D12";"D14";"M12";"M14"},0)),0,1)</f>
        <v>0</v>
      </c>
      <c r="Z23" s="47">
        <f>IF(ISNA(MATCH(F23,{"D16";"D19";"D20";"D35";"D50";"M16";"M19";"M20";"M40";"M50";"M60"},0)),0,1)+IF(ISNA(MATCH(G23,{"D16";"D19";"D20";"D35";"D50";"M16";"M19";"M20";"M40";"M50";"M60"},0)),0,1)</f>
        <v>0</v>
      </c>
      <c r="AA23" s="3"/>
      <c r="AB23" s="3"/>
      <c r="AC23" s="3"/>
      <c r="AD23" s="3"/>
      <c r="AE23" s="3"/>
    </row>
    <row r="24" spans="1:31" ht="18">
      <c r="A24" s="32" t="s">
        <v>55</v>
      </c>
      <c r="B24" s="58"/>
      <c r="C24" s="51"/>
      <c r="D24" s="51"/>
      <c r="E24" s="52"/>
      <c r="F24" s="53"/>
      <c r="G24" s="54"/>
      <c r="H24" s="38">
        <f t="shared" si="0"/>
        <v>0</v>
      </c>
      <c r="I24" s="55"/>
      <c r="J24" s="53"/>
      <c r="K24" s="53"/>
      <c r="L24" s="54"/>
      <c r="M24" s="40">
        <f t="shared" si="1"/>
        <v>0</v>
      </c>
      <c r="N24" s="55"/>
      <c r="O24" s="53"/>
      <c r="P24" s="53"/>
      <c r="Q24" s="53"/>
      <c r="R24" s="54"/>
      <c r="S24" s="41">
        <f t="shared" si="2"/>
        <v>0</v>
      </c>
      <c r="T24" s="56">
        <f t="shared" si="3"/>
        <v>0</v>
      </c>
      <c r="U24" s="43"/>
      <c r="V24" s="57"/>
      <c r="W24" s="45">
        <f t="shared" si="4"/>
        <v>0</v>
      </c>
      <c r="X24" s="46">
        <f t="shared" si="5"/>
        <v>0</v>
      </c>
      <c r="Y24" s="47">
        <f>IF(ISNA(MATCH(F24,{"D12";"D14";"M12";"M14"},0)),0,1)+IF(ISNA(MATCH(G24,{"D12";"D14";"M12";"M14"},0)),0,1)</f>
        <v>0</v>
      </c>
      <c r="Z24" s="47">
        <f>IF(ISNA(MATCH(F24,{"D16";"D19";"D20";"D35";"D50";"M16";"M19";"M20";"M40";"M50";"M60"},0)),0,1)+IF(ISNA(MATCH(G24,{"D16";"D19";"D20";"D35";"D50";"M16";"M19";"M20";"M40";"M50";"M60"},0)),0,1)</f>
        <v>0</v>
      </c>
      <c r="AA24" s="3"/>
      <c r="AB24" s="3"/>
      <c r="AC24" s="3"/>
      <c r="AD24" s="3"/>
      <c r="AE24" s="3"/>
    </row>
    <row r="25" spans="1:31" ht="18">
      <c r="A25" s="32" t="s">
        <v>56</v>
      </c>
      <c r="B25" s="50"/>
      <c r="C25" s="51"/>
      <c r="D25" s="51"/>
      <c r="E25" s="52"/>
      <c r="F25" s="53"/>
      <c r="G25" s="54"/>
      <c r="H25" s="38">
        <f t="shared" si="0"/>
        <v>0</v>
      </c>
      <c r="I25" s="55"/>
      <c r="J25" s="53"/>
      <c r="K25" s="53"/>
      <c r="L25" s="54"/>
      <c r="M25" s="40">
        <f t="shared" si="1"/>
        <v>0</v>
      </c>
      <c r="N25" s="55"/>
      <c r="O25" s="53"/>
      <c r="P25" s="53"/>
      <c r="Q25" s="53"/>
      <c r="R25" s="54"/>
      <c r="S25" s="41">
        <f t="shared" si="2"/>
        <v>0</v>
      </c>
      <c r="T25" s="56">
        <f t="shared" si="3"/>
        <v>0</v>
      </c>
      <c r="U25" s="43"/>
      <c r="V25" s="57"/>
      <c r="W25" s="45">
        <f t="shared" si="4"/>
        <v>0</v>
      </c>
      <c r="X25" s="46">
        <f t="shared" si="5"/>
        <v>0</v>
      </c>
      <c r="Y25" s="47">
        <f>IF(ISNA(MATCH(F25,{"D12";"D14";"M12";"M14"},0)),0,1)+IF(ISNA(MATCH(G25,{"D12";"D14";"M12";"M14"},0)),0,1)</f>
        <v>0</v>
      </c>
      <c r="Z25" s="47">
        <f>IF(ISNA(MATCH(F25,{"D16";"D19";"D20";"D35";"D50";"M16";"M19";"M20";"M40";"M50";"M60"},0)),0,1)+IF(ISNA(MATCH(G25,{"D16";"D19";"D20";"D35";"D50";"M16";"M19";"M20";"M40";"M50";"M60"},0)),0,1)</f>
        <v>0</v>
      </c>
      <c r="AA25" s="3"/>
      <c r="AB25" s="3"/>
      <c r="AC25" s="3"/>
      <c r="AD25" s="3"/>
      <c r="AE25" s="3"/>
    </row>
    <row r="26" spans="1:31" ht="18">
      <c r="A26" s="32" t="s">
        <v>57</v>
      </c>
      <c r="B26" s="50"/>
      <c r="C26" s="51"/>
      <c r="D26" s="51"/>
      <c r="E26" s="52"/>
      <c r="F26" s="53"/>
      <c r="G26" s="54"/>
      <c r="H26" s="38">
        <f t="shared" si="0"/>
        <v>0</v>
      </c>
      <c r="I26" s="55"/>
      <c r="J26" s="53"/>
      <c r="K26" s="53"/>
      <c r="L26" s="54"/>
      <c r="M26" s="40">
        <f t="shared" si="1"/>
        <v>0</v>
      </c>
      <c r="N26" s="55"/>
      <c r="O26" s="53"/>
      <c r="P26" s="53"/>
      <c r="Q26" s="53"/>
      <c r="R26" s="54"/>
      <c r="S26" s="41">
        <f t="shared" si="2"/>
        <v>0</v>
      </c>
      <c r="T26" s="56">
        <f t="shared" si="3"/>
        <v>0</v>
      </c>
      <c r="U26" s="43"/>
      <c r="V26" s="57"/>
      <c r="W26" s="45">
        <f t="shared" si="4"/>
        <v>0</v>
      </c>
      <c r="X26" s="46">
        <f t="shared" si="5"/>
        <v>0</v>
      </c>
      <c r="Y26" s="47">
        <f>IF(ISNA(MATCH(F26,{"D12";"D14";"M12";"M14"},0)),0,1)+IF(ISNA(MATCH(G26,{"D12";"D14";"M12";"M14"},0)),0,1)</f>
        <v>0</v>
      </c>
      <c r="Z26" s="47">
        <f>IF(ISNA(MATCH(F26,{"D16";"D19";"D20";"D35";"D50";"M16";"M19";"M20";"M40";"M50";"M60"},0)),0,1)+IF(ISNA(MATCH(G26,{"D16";"D19";"D20";"D35";"D50";"M16";"M19";"M20";"M40";"M50";"M60"},0)),0,1)</f>
        <v>0</v>
      </c>
      <c r="AA26" s="3"/>
      <c r="AB26" s="3"/>
      <c r="AC26" s="3"/>
      <c r="AD26" s="3"/>
      <c r="AE26" s="3"/>
    </row>
    <row r="27" spans="1:31" ht="18">
      <c r="A27" s="32" t="s">
        <v>58</v>
      </c>
      <c r="B27" s="50"/>
      <c r="C27" s="51"/>
      <c r="D27" s="51"/>
      <c r="E27" s="52"/>
      <c r="F27" s="53"/>
      <c r="G27" s="54"/>
      <c r="H27" s="38">
        <f t="shared" si="0"/>
        <v>0</v>
      </c>
      <c r="I27" s="55"/>
      <c r="J27" s="53"/>
      <c r="K27" s="53"/>
      <c r="L27" s="54"/>
      <c r="M27" s="40">
        <f t="shared" si="1"/>
        <v>0</v>
      </c>
      <c r="N27" s="55"/>
      <c r="O27" s="53"/>
      <c r="P27" s="53"/>
      <c r="Q27" s="53"/>
      <c r="R27" s="54"/>
      <c r="S27" s="41">
        <f t="shared" si="2"/>
        <v>0</v>
      </c>
      <c r="T27" s="56">
        <f t="shared" si="3"/>
        <v>0</v>
      </c>
      <c r="U27" s="43"/>
      <c r="V27" s="57"/>
      <c r="W27" s="45">
        <f t="shared" si="4"/>
        <v>0</v>
      </c>
      <c r="X27" s="46">
        <f t="shared" si="5"/>
        <v>0</v>
      </c>
      <c r="Y27" s="47">
        <f>IF(ISNA(MATCH(F27,{"D12";"D14";"M12";"M14"},0)),0,1)+IF(ISNA(MATCH(G27,{"D12";"D14";"M12";"M14"},0)),0,1)</f>
        <v>0</v>
      </c>
      <c r="Z27" s="47">
        <f>IF(ISNA(MATCH(F27,{"D16";"D19";"D20";"D35";"D50";"M16";"M19";"M20";"M40";"M50";"M60"},0)),0,1)+IF(ISNA(MATCH(G27,{"D16";"D19";"D20";"D35";"D50";"M16";"M19";"M20";"M40";"M50";"M60"},0)),0,1)</f>
        <v>0</v>
      </c>
      <c r="AA27" s="3"/>
      <c r="AB27" s="3"/>
      <c r="AC27" s="3"/>
      <c r="AD27" s="3"/>
      <c r="AE27" s="3"/>
    </row>
    <row r="28" spans="1:31" ht="18">
      <c r="A28" s="32" t="s">
        <v>59</v>
      </c>
      <c r="B28" s="50"/>
      <c r="C28" s="51"/>
      <c r="D28" s="51"/>
      <c r="E28" s="52"/>
      <c r="F28" s="53"/>
      <c r="G28" s="54"/>
      <c r="H28" s="38">
        <f t="shared" si="0"/>
        <v>0</v>
      </c>
      <c r="I28" s="55"/>
      <c r="J28" s="53"/>
      <c r="K28" s="53"/>
      <c r="L28" s="54"/>
      <c r="M28" s="40">
        <f t="shared" si="1"/>
        <v>0</v>
      </c>
      <c r="N28" s="55"/>
      <c r="O28" s="53"/>
      <c r="P28" s="53"/>
      <c r="Q28" s="53"/>
      <c r="R28" s="54"/>
      <c r="S28" s="41">
        <f t="shared" si="2"/>
        <v>0</v>
      </c>
      <c r="T28" s="56">
        <f t="shared" si="3"/>
        <v>0</v>
      </c>
      <c r="U28" s="43"/>
      <c r="V28" s="57"/>
      <c r="W28" s="45">
        <f t="shared" si="4"/>
        <v>0</v>
      </c>
      <c r="X28" s="46">
        <f t="shared" si="5"/>
        <v>0</v>
      </c>
      <c r="Y28" s="47">
        <f>IF(ISNA(MATCH(F28,{"D12";"D14";"M12";"M14"},0)),0,1)+IF(ISNA(MATCH(G28,{"D12";"D14";"M12";"M14"},0)),0,1)</f>
        <v>0</v>
      </c>
      <c r="Z28" s="47">
        <f>IF(ISNA(MATCH(F28,{"D16";"D19";"D20";"D35";"D50";"M16";"M19";"M20";"M40";"M50";"M60"},0)),0,1)+IF(ISNA(MATCH(G28,{"D16";"D19";"D20";"D35";"D50";"M16";"M19";"M20";"M40";"M50";"M60"},0)),0,1)</f>
        <v>0</v>
      </c>
      <c r="AA28" s="3"/>
      <c r="AB28" s="3"/>
      <c r="AC28" s="3"/>
      <c r="AD28" s="3"/>
      <c r="AE28" s="3"/>
    </row>
    <row r="29" spans="1:31" ht="18">
      <c r="A29" s="32" t="s">
        <v>60</v>
      </c>
      <c r="B29" s="50"/>
      <c r="C29" s="51"/>
      <c r="D29" s="51"/>
      <c r="E29" s="52"/>
      <c r="F29" s="53"/>
      <c r="G29" s="54"/>
      <c r="H29" s="38">
        <f t="shared" si="0"/>
        <v>0</v>
      </c>
      <c r="I29" s="55"/>
      <c r="J29" s="53"/>
      <c r="K29" s="53"/>
      <c r="L29" s="54"/>
      <c r="M29" s="40">
        <f t="shared" si="1"/>
        <v>0</v>
      </c>
      <c r="N29" s="55"/>
      <c r="O29" s="53"/>
      <c r="P29" s="53"/>
      <c r="Q29" s="53"/>
      <c r="R29" s="54"/>
      <c r="S29" s="41">
        <f t="shared" si="2"/>
        <v>0</v>
      </c>
      <c r="T29" s="56">
        <f t="shared" si="3"/>
        <v>0</v>
      </c>
      <c r="U29" s="43"/>
      <c r="V29" s="57"/>
      <c r="W29" s="45">
        <f t="shared" si="4"/>
        <v>0</v>
      </c>
      <c r="X29" s="46">
        <f t="shared" si="5"/>
        <v>0</v>
      </c>
      <c r="Y29" s="47">
        <f>IF(ISNA(MATCH(F29,{"D12";"D14";"M12";"M14"},0)),0,1)+IF(ISNA(MATCH(G29,{"D12";"D14";"M12";"M14"},0)),0,1)</f>
        <v>0</v>
      </c>
      <c r="Z29" s="47">
        <f>IF(ISNA(MATCH(F29,{"D16";"D19";"D20";"D35";"D50";"M16";"M19";"M20";"M40";"M50";"M60"},0)),0,1)+IF(ISNA(MATCH(G29,{"D16";"D19";"D20";"D35";"D50";"M16";"M19";"M20";"M40";"M50";"M60"},0)),0,1)</f>
        <v>0</v>
      </c>
      <c r="AA29" s="3"/>
      <c r="AB29" s="3"/>
      <c r="AC29" s="3"/>
      <c r="AD29" s="3"/>
      <c r="AE29" s="3"/>
    </row>
    <row r="30" spans="1:31" ht="18">
      <c r="A30" s="32" t="s">
        <v>61</v>
      </c>
      <c r="B30" s="50"/>
      <c r="C30" s="51"/>
      <c r="D30" s="51"/>
      <c r="E30" s="52"/>
      <c r="F30" s="53"/>
      <c r="G30" s="54"/>
      <c r="H30" s="38">
        <f t="shared" si="0"/>
        <v>0</v>
      </c>
      <c r="I30" s="55"/>
      <c r="J30" s="53"/>
      <c r="K30" s="53"/>
      <c r="L30" s="54"/>
      <c r="M30" s="40">
        <f t="shared" si="1"/>
        <v>0</v>
      </c>
      <c r="N30" s="55"/>
      <c r="O30" s="53"/>
      <c r="P30" s="53"/>
      <c r="Q30" s="53"/>
      <c r="R30" s="54"/>
      <c r="S30" s="41">
        <f t="shared" si="2"/>
        <v>0</v>
      </c>
      <c r="T30" s="56">
        <f t="shared" si="3"/>
        <v>0</v>
      </c>
      <c r="U30" s="43"/>
      <c r="V30" s="57"/>
      <c r="W30" s="45">
        <f t="shared" si="4"/>
        <v>0</v>
      </c>
      <c r="X30" s="46">
        <f t="shared" si="5"/>
        <v>0</v>
      </c>
      <c r="Y30" s="47">
        <f>IF(ISNA(MATCH(F30,{"D12";"D14";"M12";"M14"},0)),0,1)+IF(ISNA(MATCH(G30,{"D12";"D14";"M12";"M14"},0)),0,1)</f>
        <v>0</v>
      </c>
      <c r="Z30" s="47">
        <f>IF(ISNA(MATCH(F30,{"D16";"D19";"D20";"D35";"D50";"M16";"M19";"M20";"M40";"M50";"M60"},0)),0,1)+IF(ISNA(MATCH(G30,{"D16";"D19";"D20";"D35";"D50";"M16";"M19";"M20";"M40";"M50";"M60"},0)),0,1)</f>
        <v>0</v>
      </c>
      <c r="AA30" s="3"/>
      <c r="AB30" s="3"/>
      <c r="AC30" s="3"/>
      <c r="AD30" s="3"/>
      <c r="AE30" s="3"/>
    </row>
    <row r="31" spans="1:31" ht="18">
      <c r="A31" s="32" t="s">
        <v>62</v>
      </c>
      <c r="B31" s="50"/>
      <c r="C31" s="51"/>
      <c r="D31" s="51"/>
      <c r="E31" s="52"/>
      <c r="F31" s="53"/>
      <c r="G31" s="54"/>
      <c r="H31" s="38">
        <f t="shared" si="0"/>
        <v>0</v>
      </c>
      <c r="I31" s="55"/>
      <c r="J31" s="53"/>
      <c r="K31" s="53"/>
      <c r="L31" s="54"/>
      <c r="M31" s="40">
        <f t="shared" si="1"/>
        <v>0</v>
      </c>
      <c r="N31" s="55"/>
      <c r="O31" s="53"/>
      <c r="P31" s="53"/>
      <c r="Q31" s="53"/>
      <c r="R31" s="54"/>
      <c r="S31" s="41">
        <f t="shared" si="2"/>
        <v>0</v>
      </c>
      <c r="T31" s="56">
        <f t="shared" si="3"/>
        <v>0</v>
      </c>
      <c r="U31" s="43"/>
      <c r="V31" s="57"/>
      <c r="W31" s="45">
        <f t="shared" si="4"/>
        <v>0</v>
      </c>
      <c r="X31" s="46">
        <f t="shared" si="5"/>
        <v>0</v>
      </c>
      <c r="Y31" s="47">
        <f>IF(ISNA(MATCH(F31,{"D12";"D14";"M12";"M14"},0)),0,1)+IF(ISNA(MATCH(G31,{"D12";"D14";"M12";"M14"},0)),0,1)</f>
        <v>0</v>
      </c>
      <c r="Z31" s="47">
        <f>IF(ISNA(MATCH(F31,{"D16";"D19";"D20";"D35";"D50";"M16";"M19";"M20";"M40";"M50";"M60"},0)),0,1)+IF(ISNA(MATCH(G31,{"D16";"D19";"D20";"D35";"D50";"M16";"M19";"M20";"M40";"M50";"M60"},0)),0,1)</f>
        <v>0</v>
      </c>
      <c r="AA31" s="3"/>
      <c r="AB31" s="3"/>
      <c r="AC31" s="3"/>
      <c r="AD31" s="3"/>
      <c r="AE31" s="3"/>
    </row>
    <row r="32" spans="1:31" ht="18">
      <c r="A32" s="32" t="s">
        <v>63</v>
      </c>
      <c r="B32" s="50"/>
      <c r="C32" s="51"/>
      <c r="D32" s="51"/>
      <c r="E32" s="52"/>
      <c r="F32" s="53"/>
      <c r="G32" s="54"/>
      <c r="H32" s="38">
        <f t="shared" si="0"/>
        <v>0</v>
      </c>
      <c r="I32" s="55"/>
      <c r="J32" s="53"/>
      <c r="K32" s="53"/>
      <c r="L32" s="54"/>
      <c r="M32" s="40">
        <f t="shared" si="1"/>
        <v>0</v>
      </c>
      <c r="N32" s="55"/>
      <c r="O32" s="53"/>
      <c r="P32" s="53"/>
      <c r="Q32" s="53"/>
      <c r="R32" s="54"/>
      <c r="S32" s="41">
        <f t="shared" si="2"/>
        <v>0</v>
      </c>
      <c r="T32" s="56">
        <f t="shared" si="3"/>
        <v>0</v>
      </c>
      <c r="U32" s="43"/>
      <c r="V32" s="57"/>
      <c r="W32" s="45">
        <f t="shared" si="4"/>
        <v>0</v>
      </c>
      <c r="X32" s="46">
        <f t="shared" si="5"/>
        <v>0</v>
      </c>
      <c r="Y32" s="47">
        <f>IF(ISNA(MATCH(F32,{"D12";"D14";"M12";"M14"},0)),0,1)+IF(ISNA(MATCH(G32,{"D12";"D14";"M12";"M14"},0)),0,1)</f>
        <v>0</v>
      </c>
      <c r="Z32" s="47">
        <f>IF(ISNA(MATCH(F32,{"D16";"D19";"D20";"D35";"D50";"M16";"M19";"M20";"M40";"M50";"M60"},0)),0,1)+IF(ISNA(MATCH(G32,{"D16";"D19";"D20";"D35";"D50";"M16";"M19";"M20";"M40";"M50";"M60"},0)),0,1)</f>
        <v>0</v>
      </c>
      <c r="AA32" s="3"/>
      <c r="AB32" s="3"/>
      <c r="AC32" s="3"/>
      <c r="AD32" s="3"/>
      <c r="AE32" s="3"/>
    </row>
    <row r="33" spans="1:31" ht="18">
      <c r="A33" s="32" t="s">
        <v>64</v>
      </c>
      <c r="B33" s="50"/>
      <c r="C33" s="51"/>
      <c r="D33" s="51"/>
      <c r="E33" s="52"/>
      <c r="F33" s="53"/>
      <c r="G33" s="54"/>
      <c r="H33" s="38">
        <f t="shared" si="0"/>
        <v>0</v>
      </c>
      <c r="I33" s="55"/>
      <c r="J33" s="53"/>
      <c r="K33" s="53"/>
      <c r="L33" s="54"/>
      <c r="M33" s="40">
        <f t="shared" si="1"/>
        <v>0</v>
      </c>
      <c r="N33" s="55"/>
      <c r="O33" s="53"/>
      <c r="P33" s="53"/>
      <c r="Q33" s="53"/>
      <c r="R33" s="54"/>
      <c r="S33" s="41">
        <f t="shared" si="2"/>
        <v>0</v>
      </c>
      <c r="T33" s="56">
        <f t="shared" si="3"/>
        <v>0</v>
      </c>
      <c r="U33" s="43"/>
      <c r="V33" s="57"/>
      <c r="W33" s="45">
        <f t="shared" si="4"/>
        <v>0</v>
      </c>
      <c r="X33" s="46">
        <f t="shared" si="5"/>
        <v>0</v>
      </c>
      <c r="Y33" s="47">
        <f>IF(ISNA(MATCH(F33,{"D12";"D14";"M12";"M14"},0)),0,1)+IF(ISNA(MATCH(G33,{"D12";"D14";"M12";"M14"},0)),0,1)</f>
        <v>0</v>
      </c>
      <c r="Z33" s="47">
        <f>IF(ISNA(MATCH(F33,{"D16";"D19";"D20";"D35";"D50";"M16";"M19";"M20";"M40";"M50";"M60"},0)),0,1)+IF(ISNA(MATCH(G33,{"D16";"D19";"D20";"D35";"D50";"M16";"M19";"M20";"M40";"M50";"M60"},0)),0,1)</f>
        <v>0</v>
      </c>
      <c r="AA33" s="3"/>
      <c r="AB33" s="3"/>
      <c r="AC33" s="3"/>
      <c r="AD33" s="3"/>
      <c r="AE33" s="3"/>
    </row>
    <row r="34" spans="1:31" ht="18">
      <c r="A34" s="32" t="s">
        <v>65</v>
      </c>
      <c r="B34" s="58"/>
      <c r="C34" s="59"/>
      <c r="D34" s="51"/>
      <c r="E34" s="60"/>
      <c r="F34" s="53"/>
      <c r="G34" s="54"/>
      <c r="H34" s="38">
        <f t="shared" si="0"/>
        <v>0</v>
      </c>
      <c r="I34" s="55"/>
      <c r="J34" s="53"/>
      <c r="K34" s="53"/>
      <c r="L34" s="54"/>
      <c r="M34" s="40">
        <f t="shared" si="1"/>
        <v>0</v>
      </c>
      <c r="N34" s="55"/>
      <c r="O34" s="53"/>
      <c r="P34" s="53"/>
      <c r="Q34" s="53"/>
      <c r="R34" s="54"/>
      <c r="S34" s="41">
        <f t="shared" si="2"/>
        <v>0</v>
      </c>
      <c r="T34" s="56">
        <f t="shared" si="3"/>
        <v>0</v>
      </c>
      <c r="U34" s="43"/>
      <c r="V34" s="57"/>
      <c r="W34" s="45">
        <f t="shared" si="4"/>
        <v>0</v>
      </c>
      <c r="X34" s="46">
        <f t="shared" si="5"/>
        <v>0</v>
      </c>
      <c r="Y34" s="47">
        <f>IF(ISNA(MATCH(F34,{"D12";"D14";"M12";"M14"},0)),0,1)+IF(ISNA(MATCH(G34,{"D12";"D14";"M12";"M14"},0)),0,1)</f>
        <v>0</v>
      </c>
      <c r="Z34" s="47">
        <f>IF(ISNA(MATCH(F34,{"D16";"D19";"D20";"D35";"D50";"M16";"M19";"M20";"M40";"M50";"M60"},0)),0,1)+IF(ISNA(MATCH(G34,{"D16";"D19";"D20";"D35";"D50";"M16";"M19";"M20";"M40";"M50";"M60"},0)),0,1)</f>
        <v>0</v>
      </c>
      <c r="AA34" s="3"/>
      <c r="AB34" s="3"/>
      <c r="AC34" s="3"/>
      <c r="AD34" s="3"/>
      <c r="AE34" s="3"/>
    </row>
    <row r="35" spans="1:31" ht="18">
      <c r="A35" s="32" t="s">
        <v>66</v>
      </c>
      <c r="B35" s="58"/>
      <c r="C35" s="59"/>
      <c r="D35" s="51"/>
      <c r="E35" s="60"/>
      <c r="F35" s="53"/>
      <c r="G35" s="54"/>
      <c r="H35" s="38">
        <f t="shared" si="0"/>
        <v>0</v>
      </c>
      <c r="I35" s="55"/>
      <c r="J35" s="53"/>
      <c r="K35" s="53"/>
      <c r="L35" s="54"/>
      <c r="M35" s="40">
        <f t="shared" si="1"/>
        <v>0</v>
      </c>
      <c r="N35" s="55"/>
      <c r="O35" s="53"/>
      <c r="P35" s="53"/>
      <c r="Q35" s="53"/>
      <c r="R35" s="54"/>
      <c r="S35" s="41">
        <f t="shared" si="2"/>
        <v>0</v>
      </c>
      <c r="T35" s="56">
        <f t="shared" si="3"/>
        <v>0</v>
      </c>
      <c r="U35" s="43"/>
      <c r="V35" s="57"/>
      <c r="W35" s="45">
        <f t="shared" si="4"/>
        <v>0</v>
      </c>
      <c r="X35" s="46">
        <f t="shared" si="5"/>
        <v>0</v>
      </c>
      <c r="Y35" s="47">
        <f>IF(ISNA(MATCH(F35,{"D12";"D14";"M12";"M14"},0)),0,1)+IF(ISNA(MATCH(G35,{"D12";"D14";"M12";"M14"},0)),0,1)</f>
        <v>0</v>
      </c>
      <c r="Z35" s="47">
        <f>IF(ISNA(MATCH(F35,{"D16";"D19";"D20";"D35";"D50";"M16";"M19";"M20";"M40";"M50";"M60"},0)),0,1)+IF(ISNA(MATCH(G35,{"D16";"D19";"D20";"D35";"D50";"M16";"M19";"M20";"M40";"M50";"M60"},0)),0,1)</f>
        <v>0</v>
      </c>
      <c r="AA35" s="3"/>
      <c r="AB35" s="3"/>
      <c r="AC35" s="3"/>
      <c r="AD35" s="3"/>
      <c r="AE35" s="3"/>
    </row>
    <row r="36" spans="1:31" ht="18">
      <c r="A36" s="32" t="s">
        <v>67</v>
      </c>
      <c r="B36" s="58"/>
      <c r="C36" s="59"/>
      <c r="D36" s="51"/>
      <c r="E36" s="60"/>
      <c r="F36" s="53"/>
      <c r="G36" s="54"/>
      <c r="H36" s="38">
        <f t="shared" si="0"/>
        <v>0</v>
      </c>
      <c r="I36" s="55"/>
      <c r="J36" s="53"/>
      <c r="K36" s="53"/>
      <c r="L36" s="54"/>
      <c r="M36" s="40">
        <f t="shared" si="1"/>
        <v>0</v>
      </c>
      <c r="N36" s="55"/>
      <c r="O36" s="53"/>
      <c r="P36" s="53"/>
      <c r="Q36" s="53"/>
      <c r="R36" s="54"/>
      <c r="S36" s="41">
        <f t="shared" si="2"/>
        <v>0</v>
      </c>
      <c r="T36" s="56">
        <f t="shared" si="3"/>
        <v>0</v>
      </c>
      <c r="U36" s="43"/>
      <c r="V36" s="57"/>
      <c r="W36" s="45">
        <f t="shared" si="4"/>
        <v>0</v>
      </c>
      <c r="X36" s="46">
        <f t="shared" si="5"/>
        <v>0</v>
      </c>
      <c r="Y36" s="47">
        <f>IF(ISNA(MATCH(F36,{"D12";"D14";"M12";"M14"},0)),0,1)+IF(ISNA(MATCH(G36,{"D12";"D14";"M12";"M14"},0)),0,1)</f>
        <v>0</v>
      </c>
      <c r="Z36" s="47">
        <f>IF(ISNA(MATCH(F36,{"D16";"D19";"D20";"D35";"D50";"M16";"M19";"M20";"M40";"M50";"M60"},0)),0,1)+IF(ISNA(MATCH(G36,{"D16";"D19";"D20";"D35";"D50";"M16";"M19";"M20";"M40";"M50";"M60"},0)),0,1)</f>
        <v>0</v>
      </c>
      <c r="AA36" s="3"/>
      <c r="AB36" s="3"/>
      <c r="AC36" s="3"/>
      <c r="AD36" s="3"/>
      <c r="AE36" s="3"/>
    </row>
    <row r="37" spans="1:31" ht="18">
      <c r="A37" s="32" t="s">
        <v>68</v>
      </c>
      <c r="B37" s="58"/>
      <c r="C37" s="59"/>
      <c r="D37" s="51"/>
      <c r="E37" s="60"/>
      <c r="F37" s="53"/>
      <c r="G37" s="54"/>
      <c r="H37" s="38">
        <f t="shared" si="0"/>
        <v>0</v>
      </c>
      <c r="I37" s="55"/>
      <c r="J37" s="53"/>
      <c r="K37" s="53"/>
      <c r="L37" s="54"/>
      <c r="M37" s="40">
        <f t="shared" si="1"/>
        <v>0</v>
      </c>
      <c r="N37" s="55"/>
      <c r="O37" s="53"/>
      <c r="P37" s="53"/>
      <c r="Q37" s="53"/>
      <c r="R37" s="54"/>
      <c r="S37" s="41">
        <f t="shared" si="2"/>
        <v>0</v>
      </c>
      <c r="T37" s="56">
        <f t="shared" si="3"/>
        <v>0</v>
      </c>
      <c r="U37" s="43"/>
      <c r="V37" s="57"/>
      <c r="W37" s="45">
        <f t="shared" si="4"/>
        <v>0</v>
      </c>
      <c r="X37" s="46">
        <f t="shared" si="5"/>
        <v>0</v>
      </c>
      <c r="Y37" s="47">
        <f>IF(ISNA(MATCH(F37,{"D12";"D14";"M12";"M14"},0)),0,1)+IF(ISNA(MATCH(G37,{"D12";"D14";"M12";"M14"},0)),0,1)</f>
        <v>0</v>
      </c>
      <c r="Z37" s="47">
        <f>IF(ISNA(MATCH(F37,{"D16";"D19";"D20";"D35";"D50";"M16";"M19";"M20";"M40";"M50";"M60"},0)),0,1)+IF(ISNA(MATCH(G37,{"D16";"D19";"D20";"D35";"D50";"M16";"M19";"M20";"M40";"M50";"M60"},0)),0,1)</f>
        <v>0</v>
      </c>
      <c r="AA37" s="3"/>
      <c r="AB37" s="3"/>
      <c r="AC37" s="3"/>
      <c r="AD37" s="3"/>
      <c r="AE37" s="3"/>
    </row>
    <row r="38" spans="1:31" ht="18">
      <c r="A38" s="32" t="s">
        <v>69</v>
      </c>
      <c r="B38" s="58"/>
      <c r="C38" s="59"/>
      <c r="D38" s="51"/>
      <c r="E38" s="60"/>
      <c r="F38" s="53"/>
      <c r="G38" s="54"/>
      <c r="H38" s="38">
        <f t="shared" si="0"/>
        <v>0</v>
      </c>
      <c r="I38" s="55"/>
      <c r="J38" s="53"/>
      <c r="K38" s="53"/>
      <c r="L38" s="54"/>
      <c r="M38" s="40">
        <f t="shared" si="1"/>
        <v>0</v>
      </c>
      <c r="N38" s="55"/>
      <c r="O38" s="53"/>
      <c r="P38" s="53"/>
      <c r="Q38" s="53"/>
      <c r="R38" s="54"/>
      <c r="S38" s="41">
        <f t="shared" si="2"/>
        <v>0</v>
      </c>
      <c r="T38" s="56">
        <f t="shared" si="3"/>
        <v>0</v>
      </c>
      <c r="U38" s="43"/>
      <c r="V38" s="57"/>
      <c r="W38" s="45">
        <f t="shared" si="4"/>
        <v>0</v>
      </c>
      <c r="X38" s="46">
        <f t="shared" si="5"/>
        <v>0</v>
      </c>
      <c r="Y38" s="47">
        <f>IF(ISNA(MATCH(F38,{"D12";"D14";"M12";"M14"},0)),0,1)+IF(ISNA(MATCH(G38,{"D12";"D14";"M12";"M14"},0)),0,1)</f>
        <v>0</v>
      </c>
      <c r="Z38" s="47">
        <f>IF(ISNA(MATCH(F38,{"D16";"D19";"D20";"D35";"D50";"M16";"M19";"M20";"M40";"M50";"M60"},0)),0,1)+IF(ISNA(MATCH(G38,{"D16";"D19";"D20";"D35";"D50";"M16";"M19";"M20";"M40";"M50";"M60"},0)),0,1)</f>
        <v>0</v>
      </c>
      <c r="AA38" s="3"/>
      <c r="AB38" s="3"/>
      <c r="AC38" s="3"/>
      <c r="AD38" s="3"/>
      <c r="AE38" s="3"/>
    </row>
    <row r="39" spans="1:31" ht="18">
      <c r="A39" s="32" t="s">
        <v>70</v>
      </c>
      <c r="B39" s="58"/>
      <c r="C39" s="59"/>
      <c r="D39" s="51"/>
      <c r="E39" s="60"/>
      <c r="F39" s="53"/>
      <c r="G39" s="54"/>
      <c r="H39" s="38">
        <f t="shared" si="0"/>
        <v>0</v>
      </c>
      <c r="I39" s="55"/>
      <c r="J39" s="53"/>
      <c r="K39" s="53"/>
      <c r="L39" s="54"/>
      <c r="M39" s="40">
        <f t="shared" si="1"/>
        <v>0</v>
      </c>
      <c r="N39" s="55"/>
      <c r="O39" s="53"/>
      <c r="P39" s="53"/>
      <c r="Q39" s="53"/>
      <c r="R39" s="54"/>
      <c r="S39" s="41">
        <f t="shared" si="2"/>
        <v>0</v>
      </c>
      <c r="T39" s="56">
        <f t="shared" si="3"/>
        <v>0</v>
      </c>
      <c r="U39" s="43"/>
      <c r="V39" s="57"/>
      <c r="W39" s="45">
        <f t="shared" si="4"/>
        <v>0</v>
      </c>
      <c r="X39" s="46">
        <f t="shared" si="5"/>
        <v>0</v>
      </c>
      <c r="Y39" s="47">
        <f>IF(ISNA(MATCH(F39,{"D12";"D14";"M12";"M14"},0)),0,1)+IF(ISNA(MATCH(G39,{"D12";"D14";"M12";"M14"},0)),0,1)</f>
        <v>0</v>
      </c>
      <c r="Z39" s="47">
        <f>IF(ISNA(MATCH(F39,{"D16";"D19";"D20";"D35";"D50";"M16";"M19";"M20";"M40";"M50";"M60"},0)),0,1)+IF(ISNA(MATCH(G39,{"D16";"D19";"D20";"D35";"D50";"M16";"M19";"M20";"M40";"M50";"M60"},0)),0,1)</f>
        <v>0</v>
      </c>
      <c r="AA39" s="3"/>
      <c r="AB39" s="3"/>
      <c r="AC39" s="3"/>
      <c r="AD39" s="3"/>
      <c r="AE39" s="3"/>
    </row>
    <row r="40" spans="1:31" ht="18">
      <c r="A40" s="32" t="s">
        <v>71</v>
      </c>
      <c r="B40" s="58"/>
      <c r="C40" s="59"/>
      <c r="D40" s="51"/>
      <c r="E40" s="60"/>
      <c r="F40" s="53"/>
      <c r="G40" s="54"/>
      <c r="H40" s="38">
        <f t="shared" si="0"/>
        <v>0</v>
      </c>
      <c r="I40" s="55"/>
      <c r="J40" s="53"/>
      <c r="K40" s="53"/>
      <c r="L40" s="54"/>
      <c r="M40" s="40">
        <f t="shared" si="1"/>
        <v>0</v>
      </c>
      <c r="N40" s="55"/>
      <c r="O40" s="53"/>
      <c r="P40" s="53"/>
      <c r="Q40" s="53"/>
      <c r="R40" s="54"/>
      <c r="S40" s="41">
        <f t="shared" si="2"/>
        <v>0</v>
      </c>
      <c r="T40" s="56">
        <f t="shared" si="3"/>
        <v>0</v>
      </c>
      <c r="U40" s="43"/>
      <c r="V40" s="57"/>
      <c r="W40" s="45">
        <f t="shared" si="4"/>
        <v>0</v>
      </c>
      <c r="X40" s="46">
        <f t="shared" si="5"/>
        <v>0</v>
      </c>
      <c r="Y40" s="47">
        <f>IF(ISNA(MATCH(F40,{"D12";"D14";"M12";"M14"},0)),0,1)+IF(ISNA(MATCH(G40,{"D12";"D14";"M12";"M14"},0)),0,1)</f>
        <v>0</v>
      </c>
      <c r="Z40" s="47">
        <f>IF(ISNA(MATCH(F40,{"D16";"D19";"D20";"D35";"D50";"M16";"M19";"M20";"M40";"M50";"M60"},0)),0,1)+IF(ISNA(MATCH(G40,{"D16";"D19";"D20";"D35";"D50";"M16";"M19";"M20";"M40";"M50";"M60"},0)),0,1)</f>
        <v>0</v>
      </c>
      <c r="AA40" s="3"/>
      <c r="AB40" s="3"/>
      <c r="AC40" s="3"/>
      <c r="AD40" s="3"/>
      <c r="AE40" s="3"/>
    </row>
    <row r="41" spans="1:31" ht="18">
      <c r="A41" s="32" t="s">
        <v>72</v>
      </c>
      <c r="B41" s="58"/>
      <c r="C41" s="59"/>
      <c r="D41" s="51"/>
      <c r="E41" s="60"/>
      <c r="F41" s="53"/>
      <c r="G41" s="54"/>
      <c r="H41" s="38">
        <f t="shared" si="0"/>
        <v>0</v>
      </c>
      <c r="I41" s="55"/>
      <c r="J41" s="53"/>
      <c r="K41" s="53"/>
      <c r="L41" s="54"/>
      <c r="M41" s="40">
        <f t="shared" si="1"/>
        <v>0</v>
      </c>
      <c r="N41" s="55"/>
      <c r="O41" s="53"/>
      <c r="P41" s="53"/>
      <c r="Q41" s="53"/>
      <c r="R41" s="54"/>
      <c r="S41" s="41">
        <f t="shared" si="2"/>
        <v>0</v>
      </c>
      <c r="T41" s="56">
        <f t="shared" si="3"/>
        <v>0</v>
      </c>
      <c r="U41" s="43"/>
      <c r="V41" s="57"/>
      <c r="W41" s="45">
        <f t="shared" si="4"/>
        <v>0</v>
      </c>
      <c r="X41" s="46">
        <f t="shared" si="5"/>
        <v>0</v>
      </c>
      <c r="Y41" s="47">
        <f>IF(ISNA(MATCH(F41,{"D12";"D14";"M12";"M14"},0)),0,1)+IF(ISNA(MATCH(G41,{"D12";"D14";"M12";"M14"},0)),0,1)</f>
        <v>0</v>
      </c>
      <c r="Z41" s="47">
        <f>IF(ISNA(MATCH(F41,{"D16";"D19";"D20";"D35";"D50";"M16";"M19";"M20";"M40";"M50";"M60"},0)),0,1)+IF(ISNA(MATCH(G41,{"D16";"D19";"D20";"D35";"D50";"M16";"M19";"M20";"M40";"M50";"M60"},0)),0,1)</f>
        <v>0</v>
      </c>
      <c r="AA41" s="3"/>
      <c r="AB41" s="3"/>
      <c r="AC41" s="3"/>
      <c r="AD41" s="3"/>
      <c r="AE41" s="3"/>
    </row>
    <row r="42" spans="1:31" ht="18">
      <c r="A42" s="32" t="s">
        <v>73</v>
      </c>
      <c r="B42" s="61"/>
      <c r="C42" s="62"/>
      <c r="D42" s="63"/>
      <c r="E42" s="64"/>
      <c r="F42" s="65"/>
      <c r="G42" s="66"/>
      <c r="H42" s="38">
        <f t="shared" si="0"/>
        <v>0</v>
      </c>
      <c r="I42" s="67"/>
      <c r="J42" s="65"/>
      <c r="K42" s="65"/>
      <c r="L42" s="66"/>
      <c r="M42" s="40">
        <f t="shared" si="1"/>
        <v>0</v>
      </c>
      <c r="N42" s="67"/>
      <c r="O42" s="65"/>
      <c r="P42" s="65"/>
      <c r="Q42" s="65"/>
      <c r="R42" s="66"/>
      <c r="S42" s="41">
        <f t="shared" si="2"/>
        <v>0</v>
      </c>
      <c r="T42" s="68">
        <f t="shared" si="3"/>
        <v>0</v>
      </c>
      <c r="U42" s="43"/>
      <c r="V42" s="57"/>
      <c r="W42" s="45">
        <f t="shared" si="4"/>
        <v>0</v>
      </c>
      <c r="X42" s="46">
        <f t="shared" si="5"/>
        <v>0</v>
      </c>
      <c r="Y42" s="47">
        <f>IF(ISNA(MATCH(F42,{"D12";"D14";"M12";"M14"},0)),0,1)+IF(ISNA(MATCH(G42,{"D12";"D14";"M12";"M14"},0)),0,1)</f>
        <v>0</v>
      </c>
      <c r="Z42" s="47">
        <f>IF(ISNA(MATCH(F42,{"D16";"D19";"D20";"D35";"D50";"M16";"M19";"M20";"M40";"M50";"M60"},0)),0,1)+IF(ISNA(MATCH(G42,{"D16";"D19";"D20";"D35";"D50";"M16";"M19";"M20";"M40";"M50";"M60"},0)),0,1)</f>
        <v>0</v>
      </c>
      <c r="AA42" s="3"/>
      <c r="AB42" s="3"/>
      <c r="AC42" s="3"/>
      <c r="AD42" s="3"/>
      <c r="AE42" s="3"/>
    </row>
    <row r="43" spans="2:31" ht="18">
      <c r="B43" s="101" t="s">
        <v>74</v>
      </c>
      <c r="C43" s="101"/>
      <c r="D43" s="101"/>
      <c r="E43" s="101"/>
      <c r="F43" s="101"/>
      <c r="G43" s="101"/>
      <c r="H43" s="69">
        <f aca="true" t="shared" si="6" ref="H43:S43">SUM(H12:H42)</f>
        <v>0</v>
      </c>
      <c r="I43" s="70">
        <f t="shared" si="6"/>
        <v>0</v>
      </c>
      <c r="J43" s="70">
        <f t="shared" si="6"/>
        <v>0</v>
      </c>
      <c r="K43" s="70">
        <f t="shared" si="6"/>
        <v>0</v>
      </c>
      <c r="L43" s="70">
        <f t="shared" si="6"/>
        <v>0</v>
      </c>
      <c r="M43" s="71">
        <f t="shared" si="6"/>
        <v>0</v>
      </c>
      <c r="N43" s="70">
        <f t="shared" si="6"/>
        <v>0</v>
      </c>
      <c r="O43" s="70">
        <f t="shared" si="6"/>
        <v>0</v>
      </c>
      <c r="P43" s="70">
        <f t="shared" si="6"/>
        <v>0</v>
      </c>
      <c r="Q43" s="70">
        <f t="shared" si="6"/>
        <v>0</v>
      </c>
      <c r="R43" s="70">
        <f t="shared" si="6"/>
        <v>0</v>
      </c>
      <c r="S43" s="71">
        <f t="shared" si="6"/>
        <v>0</v>
      </c>
      <c r="T43" s="72"/>
      <c r="U43" s="7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255" s="76" customFormat="1" ht="30.75" customHeight="1">
      <c r="A44"/>
      <c r="B44" s="102" t="s">
        <v>75</v>
      </c>
      <c r="C44" s="102"/>
      <c r="D44" s="102"/>
      <c r="E44" s="102"/>
      <c r="F44" s="102"/>
      <c r="G44" s="102"/>
      <c r="H44" s="103">
        <f>SUM(T12:T42)</f>
        <v>0</v>
      </c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IT44" s="77"/>
      <c r="IU44" s="77"/>
    </row>
    <row r="45" spans="2:31" ht="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2:31" ht="18">
      <c r="B46"/>
      <c r="C46" s="104" t="s">
        <v>76</v>
      </c>
      <c r="D46" s="104"/>
      <c r="E46" s="7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2:19" ht="18" customHeight="1">
      <c r="B47" s="79"/>
      <c r="C47" s="57" t="s">
        <v>77</v>
      </c>
      <c r="D47" s="80">
        <v>110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4" ht="18">
      <c r="B48" s="79"/>
      <c r="C48" s="57" t="s">
        <v>78</v>
      </c>
      <c r="D48" s="80">
        <v>270</v>
      </c>
    </row>
    <row r="49" spans="2:4" ht="18">
      <c r="B49" s="79"/>
      <c r="C49" s="57" t="s">
        <v>79</v>
      </c>
      <c r="D49" s="80">
        <v>20</v>
      </c>
    </row>
    <row r="50" spans="2:4" ht="18">
      <c r="B50" s="79"/>
      <c r="C50" s="57" t="s">
        <v>80</v>
      </c>
      <c r="D50" s="80">
        <v>120</v>
      </c>
    </row>
    <row r="51" spans="2:4" ht="18">
      <c r="B51" s="79"/>
      <c r="C51" s="57" t="s">
        <v>81</v>
      </c>
      <c r="D51" s="80">
        <v>160</v>
      </c>
    </row>
    <row r="52" spans="2:4" ht="18">
      <c r="B52" s="79"/>
      <c r="C52" s="44" t="s">
        <v>82</v>
      </c>
      <c r="D52" s="80">
        <v>50</v>
      </c>
    </row>
    <row r="53" spans="2:4" ht="18">
      <c r="B53" s="79"/>
      <c r="C53" s="57" t="s">
        <v>83</v>
      </c>
      <c r="D53" s="80">
        <v>75</v>
      </c>
    </row>
    <row r="54" spans="2:4" ht="18">
      <c r="B54" s="79"/>
      <c r="C54" s="57" t="s">
        <v>84</v>
      </c>
      <c r="D54" s="80">
        <v>80</v>
      </c>
    </row>
    <row r="55" spans="2:4" ht="18">
      <c r="B55" s="79"/>
      <c r="C55" s="57" t="s">
        <v>85</v>
      </c>
      <c r="D55" s="80">
        <v>50</v>
      </c>
    </row>
    <row r="56" spans="2:4" ht="18">
      <c r="B56" s="79"/>
      <c r="C56" s="57" t="s">
        <v>86</v>
      </c>
      <c r="D56" s="80">
        <v>80</v>
      </c>
    </row>
    <row r="57" spans="2:4" ht="18">
      <c r="B57" s="79"/>
      <c r="C57" s="79"/>
      <c r="D57" s="79"/>
    </row>
    <row r="58" spans="2:4" ht="18">
      <c r="B58" s="79"/>
      <c r="C58" s="79"/>
      <c r="D58" s="79"/>
    </row>
  </sheetData>
  <sheetProtection password="9B4C" sheet="1" objects="1" scenarios="1"/>
  <mergeCells count="26">
    <mergeCell ref="B43:G43"/>
    <mergeCell ref="B44:G44"/>
    <mergeCell ref="H44:T44"/>
    <mergeCell ref="C46:D46"/>
    <mergeCell ref="B7:T7"/>
    <mergeCell ref="B8:T8"/>
    <mergeCell ref="B9:B10"/>
    <mergeCell ref="C9:C10"/>
    <mergeCell ref="D9:D10"/>
    <mergeCell ref="F9:G9"/>
    <mergeCell ref="I9:J9"/>
    <mergeCell ref="K9:L9"/>
    <mergeCell ref="N9:R9"/>
    <mergeCell ref="T9:T10"/>
    <mergeCell ref="B4:C4"/>
    <mergeCell ref="D4:T4"/>
    <mergeCell ref="B5:C5"/>
    <mergeCell ref="D5:T5"/>
    <mergeCell ref="B6:C6"/>
    <mergeCell ref="D6:T6"/>
    <mergeCell ref="A1:T1"/>
    <mergeCell ref="B2:T2"/>
    <mergeCell ref="B3:C3"/>
    <mergeCell ref="D3:N3"/>
    <mergeCell ref="O3:P3"/>
    <mergeCell ref="S3:T3"/>
  </mergeCells>
  <dataValidations count="2">
    <dataValidation type="list" operator="equal" allowBlank="1" sqref="I11:L42 N11:R42">
      <formula1>",0,1"</formula1>
    </dataValidation>
    <dataValidation type="list" operator="equal" allowBlank="1" sqref="F11:G42">
      <formula1>",D12,D14,D16,D19,D20,D35,D50,M12,M14,M16,M19,M20,M40,M50,M60,Nestartuji"</formula1>
    </dataValidation>
  </dataValidations>
  <hyperlinks>
    <hyperlink ref="B8" r:id="rId1" display="Vyplněný formulář zašlete emailem na adresu pratelak@foxklub.cz. Pokud nebude příjem do tří dnů potvrzen, neváhejte nás kontaktovat !"/>
  </hyperlinks>
  <printOptions/>
  <pageMargins left="0.6375" right="0.47847222222222224" top="0.38819444444444445" bottom="0.33819444444444446" header="0.5118055555555555" footer="0.5118055555555555"/>
  <pageSetup horizontalDpi="300" verticalDpi="300" orientation="landscape" paperSize="9" scale="59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Hrabák</cp:lastModifiedBy>
  <dcterms:modified xsi:type="dcterms:W3CDTF">2013-09-22T23:46:32Z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